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IKIN FOLDER\INSTALLATION\ICICI BANK\DHOKALI - THANE\WORK COMPLITION - 09.04.2025\"/>
    </mc:Choice>
  </mc:AlternateContent>
  <bookViews>
    <workbookView xWindow="0" yWindow="0" windowWidth="21600" windowHeight="9735"/>
  </bookViews>
  <sheets>
    <sheet name="Actual BOQ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2" l="1"/>
  <c r="L24" i="2"/>
  <c r="L25" i="2"/>
  <c r="L26" i="2"/>
  <c r="L14" i="2"/>
  <c r="L15" i="2"/>
  <c r="L16" i="2"/>
  <c r="L17" i="2"/>
  <c r="L18" i="2"/>
  <c r="L19" i="2"/>
  <c r="L20" i="2"/>
  <c r="G26" i="2" l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L22" i="2"/>
  <c r="L13" i="2"/>
  <c r="G27" i="2" l="1"/>
  <c r="M24" i="2"/>
  <c r="J21" i="2" s="1"/>
  <c r="K21" i="2" s="1"/>
  <c r="M17" i="2"/>
  <c r="J12" i="2" s="1"/>
  <c r="K12" i="2" s="1"/>
  <c r="K27" i="2" l="1"/>
  <c r="K28" i="2" s="1"/>
  <c r="K29" i="2"/>
  <c r="G28" i="2"/>
  <c r="G29" i="2" s="1"/>
</calcChain>
</file>

<file path=xl/sharedStrings.xml><?xml version="1.0" encoding="utf-8"?>
<sst xmlns="http://schemas.openxmlformats.org/spreadsheetml/2006/main" count="92" uniqueCount="53">
  <si>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</si>
  <si>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</si>
  <si>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</si>
  <si>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</si>
  <si>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</si>
  <si>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</si>
  <si>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</si>
  <si>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</si>
  <si>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</si>
  <si>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</si>
  <si>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ICICI BANK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</si>
  <si>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</si>
  <si>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</si>
  <si>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</si>
  <si>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</si>
  <si>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</si>
  <si>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</si>
  <si>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</si>
  <si>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</si>
  <si>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</si>
  <si>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</si>
  <si>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</si>
  <si>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</si>
  <si>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</si>
  <si>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Timer</t>
  </si>
  <si>
    <t>TOTAL BASIC LOW SIDE</t>
  </si>
  <si>
    <t>GST@ 18%</t>
  </si>
  <si>
    <t>Total Low Side Value</t>
  </si>
  <si>
    <t>Wall Chiseling without filling</t>
  </si>
  <si>
    <t>1</t>
  </si>
  <si>
    <t>Site Address: - Shop No 1,2,3 &amp; 4, Highland pearl, Opp Narayana School, Dhokali , Thane west 400608.</t>
  </si>
  <si>
    <t>Drain Pump</t>
  </si>
  <si>
    <t>As per PO</t>
  </si>
  <si>
    <t>As per JMS</t>
  </si>
  <si>
    <t>a</t>
  </si>
  <si>
    <t>b</t>
  </si>
  <si>
    <t>c</t>
  </si>
  <si>
    <t>d</t>
  </si>
  <si>
    <t>e</t>
  </si>
  <si>
    <t>f</t>
  </si>
  <si>
    <t>g</t>
  </si>
  <si>
    <t>h</t>
  </si>
  <si>
    <t>04.06.2025</t>
  </si>
  <si>
    <t>Standard Installation, Pressure Testing, Vacummizing, Testing &amp; Commissioning of Hi Wall Unit - 1.0 TR</t>
  </si>
  <si>
    <t>Standard Installation, Pressure Testing, Vacuuming, &amp; Commissioning of Split AC Units</t>
  </si>
  <si>
    <t>Supply &amp; Installation of Refrigeration Piping With Insulation for Split AC Units</t>
  </si>
  <si>
    <t>Supply &amp; Installation of Interconnecting  Cable to Indoor &amp; Outdoor for Split AC  &amp; Cassettes Units</t>
  </si>
  <si>
    <t>Supply &amp; Installation of Hard PVC Drain Pipe 32/40mm</t>
  </si>
  <si>
    <t>Supply &amp; Installation of Normal L Type Stand With Vibration Isolators &amp; Epoxy Painted for Outdoor Units of Cassette AC Units</t>
  </si>
  <si>
    <t>Standard Installation, Pressure Testing, Vacummizing, Testing &amp; Commissioning of Cassette Unit - 2.0 TR</t>
  </si>
  <si>
    <t>Standard Installation, Pressure Testing, Vacuuming, &amp; Commissioning of Cassette AC Units</t>
  </si>
  <si>
    <t>Supply &amp; Installation of Refrigeration Piping With Insulation for Cassette AC Units</t>
  </si>
  <si>
    <t>Supply &amp; Installation of Interconnecting  Cable to Indoor &amp; Outdoor for Split AC  &amp; Cassettes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</si>
</sst>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39" xfId="0" quotePrefix="1" applyFont="1" applyBorder="1" applyAlignment="1">
      <alignment horizontal="center" vertical="center"/>
    </xf>
    <xf numFmtId="0" fontId="9" fillId="0" borderId="40" xfId="0" quotePrefix="1" applyFont="1" applyBorder="1" applyAlignment="1">
      <alignment horizontal="center" vertical="center"/>
    </xf>
    <xf numFmtId="0" fontId="8" fillId="0" borderId="40" xfId="0" quotePrefix="1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vertical="top" wrapText="1"/>
    </xf>
    <xf numFmtId="0" fontId="9" fillId="4" borderId="24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11" fillId="0" borderId="0" xfId="0" applyFont="1"/>
    <xf numFmtId="0" fontId="8" fillId="0" borderId="37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282574</xdr:colOff>
      <xdr:row>0</xdr:row>
      <xdr:rowOff>157182</xdr:rowOff>
    </xdr:from>
    <xdr:to>
      <xdr:col>2</xdr:col>
      <xdr:colOff>205890</xdr:colOff>
      <xdr:row>3</xdr:row>
      <xdr:rowOff>9525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3E62F9AD-A771-4312-ACF4-490A4D53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574" y="157182"/>
          <a:ext cx="1752116" cy="823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1" workbookViewId="0">
      <selection activeCell="K29" sqref="K29"/>
    </sheetView>
  </sheetViews>
  <sheetFormatPr defaultRowHeight="15" x14ac:dyDescent="0.25"/>
  <cols>
    <col min="1" max="1" width="7.140625" customWidth="1"/>
    <col min="2" max="2" width="20.28515625" customWidth="1"/>
    <col min="3" max="3" width="44.28515625" customWidth="1"/>
    <col min="4" max="5" width="10.28515625" customWidth="1"/>
    <col min="6" max="6" width="13.7109375" customWidth="1"/>
    <col min="7" max="7" width="15.140625" customWidth="1"/>
    <col min="8" max="10" width="11.140625" customWidth="1"/>
    <col min="11" max="11" width="12.42578125" customWidth="1"/>
  </cols>
  <sheetData>
    <row r="1" spans="1:12" ht="27.75" x14ac:dyDescent="0.25">
      <c r="A1" s="32" t="s">
        <v>0</v>
      </c>
      <c r="B1" s="33"/>
      <c r="C1" s="33" t="s">
        <v>1</v>
      </c>
      <c r="D1" s="33"/>
      <c r="E1" s="33"/>
      <c r="F1" s="33"/>
      <c r="G1" s="33"/>
      <c r="H1" s="33"/>
      <c r="I1" s="33"/>
      <c r="J1" s="33"/>
      <c r="K1" s="40"/>
    </row>
    <row r="2" spans="1:12" ht="27.75" x14ac:dyDescent="0.25">
      <c r="A2" s="34" t="s">
        <v>2</v>
      </c>
      <c r="B2" s="35"/>
      <c r="C2" s="35" t="s">
        <v>3</v>
      </c>
      <c r="D2" s="35"/>
      <c r="E2" s="35"/>
      <c r="F2" s="35"/>
      <c r="G2" s="35"/>
      <c r="H2" s="35"/>
      <c r="I2" s="35"/>
      <c r="J2" s="35"/>
      <c r="K2" s="39"/>
    </row>
    <row r="3" spans="1:12" ht="21" customHeight="1" x14ac:dyDescent="0.25">
      <c r="A3" s="36" t="s">
        <v>4</v>
      </c>
      <c r="B3" s="37"/>
      <c r="C3" s="37" t="s">
        <v>5</v>
      </c>
      <c r="D3" s="37"/>
      <c r="E3" s="37"/>
      <c r="F3" s="37"/>
      <c r="G3" s="37"/>
      <c r="H3" s="37"/>
      <c r="I3" s="37"/>
      <c r="J3" s="37"/>
      <c r="K3" s="38"/>
    </row>
    <row r="4" spans="1:12" ht="22.5" customHeight="1" thickBot="1" x14ac:dyDescent="0.3">
      <c r="A4" s="42" t="s">
        <v>6</v>
      </c>
      <c r="B4" s="43"/>
      <c r="C4" s="43" t="s">
        <v>7</v>
      </c>
      <c r="D4" s="43"/>
      <c r="E4" s="43"/>
      <c r="F4" s="43"/>
      <c r="G4" s="43"/>
      <c r="H4" s="43"/>
      <c r="I4" s="43"/>
      <c r="J4" s="43"/>
      <c r="K4" s="51"/>
    </row>
    <row r="5" spans="1:12" ht="19.5" thickBot="1" x14ac:dyDescent="0.3">
      <c r="A5" s="48" t="s">
        <v>8</v>
      </c>
      <c r="B5" s="49"/>
      <c r="C5" s="49"/>
      <c r="D5" s="49"/>
      <c r="E5" s="49"/>
      <c r="F5" s="49"/>
      <c r="G5" s="49"/>
      <c r="H5" s="49"/>
      <c r="I5" s="49"/>
      <c r="J5" s="49"/>
      <c r="K5" s="50"/>
    </row>
    <row r="6" spans="1:12" ht="15" customHeight="1" thickBot="1" x14ac:dyDescent="0.3">
      <c r="A6" s="44" t="s">
        <v>9</v>
      </c>
      <c r="B6" s="44"/>
      <c r="C6" s="54" t="s">
        <v>10</v>
      </c>
      <c r="D6" s="54"/>
      <c r="E6" s="54"/>
      <c r="F6" s="54"/>
      <c r="G6" s="54"/>
      <c r="H6" s="44" t="s">
        <v>11</v>
      </c>
      <c r="I6" s="44"/>
      <c r="J6" s="54" t="s">
        <v>42</v>
      </c>
      <c r="K6" s="54"/>
    </row>
    <row r="7" spans="1:12" ht="15" customHeight="1" thickBot="1" x14ac:dyDescent="0.3">
      <c r="A7" s="44"/>
      <c r="B7" s="44"/>
      <c r="C7" s="54"/>
      <c r="D7" s="54"/>
      <c r="E7" s="54"/>
      <c r="F7" s="54"/>
      <c r="G7" s="54"/>
      <c r="H7" s="44"/>
      <c r="I7" s="44"/>
      <c r="J7" s="54"/>
      <c r="K7" s="54"/>
    </row>
    <row r="8" spans="1:12" ht="22.5" customHeight="1" thickBot="1" x14ac:dyDescent="0.3">
      <c r="A8" s="53" t="s">
        <v>30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2" ht="20.45" customHeight="1" thickBot="1" x14ac:dyDescent="0.3">
      <c r="A9" s="52" t="s">
        <v>20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2" ht="20.45" customHeight="1" thickBot="1" x14ac:dyDescent="0.3">
      <c r="A10" s="16"/>
      <c r="B10" s="17"/>
      <c r="C10" s="17"/>
      <c r="D10" s="45" t="s">
        <v>32</v>
      </c>
      <c r="E10" s="46"/>
      <c r="F10" s="46"/>
      <c r="G10" s="47"/>
      <c r="H10" s="45" t="s">
        <v>33</v>
      </c>
      <c r="I10" s="46"/>
      <c r="J10" s="46"/>
      <c r="K10" s="47"/>
    </row>
    <row r="11" spans="1:12" ht="16.5" customHeight="1" thickBot="1" x14ac:dyDescent="0.3">
      <c r="A11" s="4" t="s">
        <v>21</v>
      </c>
      <c r="B11" s="41" t="s">
        <v>22</v>
      </c>
      <c r="C11" s="41"/>
      <c r="D11" s="1" t="s">
        <v>12</v>
      </c>
      <c r="E11" s="1" t="s">
        <v>13</v>
      </c>
      <c r="F11" s="1" t="s">
        <v>14</v>
      </c>
      <c r="G11" s="23" t="s">
        <v>15</v>
      </c>
      <c r="H11" s="27" t="s">
        <v>12</v>
      </c>
      <c r="I11" s="1" t="s">
        <v>13</v>
      </c>
      <c r="J11" s="1" t="s">
        <v>14</v>
      </c>
      <c r="K11" s="2" t="s">
        <v>15</v>
      </c>
    </row>
    <row r="12" spans="1:12" s="72" customFormat="1" ht="33" customHeight="1" x14ac:dyDescent="0.25">
      <c r="A12" s="28" t="s">
        <v>29</v>
      </c>
      <c r="B12" s="66" t="s">
        <v>43</v>
      </c>
      <c r="C12" s="67"/>
      <c r="D12" s="70" t="s">
        <v>16</v>
      </c>
      <c r="E12" s="68">
        <v>8</v>
      </c>
      <c r="F12" s="68"/>
      <c r="G12" s="69">
        <f t="shared" ref="G12:G26" si="0">F12*E12</f>
        <v>0</v>
      </c>
      <c r="H12" s="70" t="s">
        <v>16</v>
      </c>
      <c r="I12" s="68">
        <v>8</v>
      </c>
      <c r="J12" s="68">
        <f>M17</f>
        <v>16472.5</v>
      </c>
      <c r="K12" s="71">
        <f>J12*I12</f>
        <v>131780</v>
      </c>
    </row>
    <row r="13" spans="1:12" ht="33" customHeight="1" x14ac:dyDescent="0.25">
      <c r="A13" s="29" t="s">
        <v>34</v>
      </c>
      <c r="B13" s="60" t="s">
        <v>44</v>
      </c>
      <c r="C13" s="59"/>
      <c r="D13" s="18" t="s">
        <v>16</v>
      </c>
      <c r="E13" s="5">
        <v>8</v>
      </c>
      <c r="F13" s="5"/>
      <c r="G13" s="24">
        <f t="shared" si="0"/>
        <v>0</v>
      </c>
      <c r="H13" s="18" t="s">
        <v>16</v>
      </c>
      <c r="I13" s="5">
        <v>8</v>
      </c>
      <c r="J13" s="5">
        <v>1500</v>
      </c>
      <c r="K13" s="22"/>
      <c r="L13">
        <f>I13*J13</f>
        <v>12000</v>
      </c>
    </row>
    <row r="14" spans="1:12" ht="32.25" customHeight="1" x14ac:dyDescent="0.25">
      <c r="A14" s="29" t="s">
        <v>35</v>
      </c>
      <c r="B14" s="58" t="s">
        <v>45</v>
      </c>
      <c r="C14" s="61"/>
      <c r="D14" s="18" t="s">
        <v>23</v>
      </c>
      <c r="E14" s="5">
        <v>79</v>
      </c>
      <c r="F14" s="5"/>
      <c r="G14" s="25">
        <f t="shared" si="0"/>
        <v>0</v>
      </c>
      <c r="H14" s="18" t="s">
        <v>23</v>
      </c>
      <c r="I14" s="5">
        <v>79</v>
      </c>
      <c r="J14" s="5">
        <v>950</v>
      </c>
      <c r="K14" s="3"/>
      <c r="L14">
        <f t="shared" ref="L14:L20" si="1">I14*J14</f>
        <v>75050</v>
      </c>
    </row>
    <row r="15" spans="1:12" ht="32.25" customHeight="1" x14ac:dyDescent="0.25">
      <c r="A15" s="29" t="s">
        <v>36</v>
      </c>
      <c r="B15" s="63" t="s">
        <v>46</v>
      </c>
      <c r="C15" s="58"/>
      <c r="D15" s="18" t="s">
        <v>23</v>
      </c>
      <c r="E15" s="5">
        <v>86</v>
      </c>
      <c r="F15" s="5"/>
      <c r="G15" s="25">
        <f t="shared" si="0"/>
        <v>0</v>
      </c>
      <c r="H15" s="18" t="s">
        <v>23</v>
      </c>
      <c r="I15" s="5">
        <v>86</v>
      </c>
      <c r="J15" s="5">
        <v>150</v>
      </c>
      <c r="K15" s="3"/>
      <c r="L15">
        <f t="shared" si="1"/>
        <v>12900</v>
      </c>
    </row>
    <row r="16" spans="1:12" ht="24.75" customHeight="1" x14ac:dyDescent="0.25">
      <c r="A16" s="29" t="s">
        <v>37</v>
      </c>
      <c r="B16" s="63" t="s">
        <v>47</v>
      </c>
      <c r="C16" s="58"/>
      <c r="D16" s="18" t="s">
        <v>23</v>
      </c>
      <c r="E16" s="5">
        <v>63</v>
      </c>
      <c r="F16" s="5"/>
      <c r="G16" s="25">
        <f t="shared" si="0"/>
        <v>0</v>
      </c>
      <c r="H16" s="18" t="s">
        <v>23</v>
      </c>
      <c r="I16" s="5">
        <v>63</v>
      </c>
      <c r="J16" s="5">
        <v>110</v>
      </c>
      <c r="K16" s="3"/>
      <c r="L16">
        <f t="shared" si="1"/>
        <v>6930</v>
      </c>
    </row>
    <row r="17" spans="1:13" ht="24.75" customHeight="1" x14ac:dyDescent="0.25">
      <c r="A17" s="29" t="s">
        <v>38</v>
      </c>
      <c r="B17" s="60" t="s">
        <v>28</v>
      </c>
      <c r="C17" s="59"/>
      <c r="D17" s="19" t="s">
        <v>23</v>
      </c>
      <c r="E17" s="5">
        <v>20</v>
      </c>
      <c r="F17" s="5"/>
      <c r="G17" s="25">
        <f t="shared" si="0"/>
        <v>0</v>
      </c>
      <c r="H17" s="19" t="s">
        <v>23</v>
      </c>
      <c r="I17" s="5">
        <v>20</v>
      </c>
      <c r="J17" s="5">
        <v>100</v>
      </c>
      <c r="K17" s="3"/>
      <c r="L17">
        <f t="shared" si="1"/>
        <v>2000</v>
      </c>
      <c r="M17" s="72">
        <f>SUM(L13:L20)/I12</f>
        <v>16472.5</v>
      </c>
    </row>
    <row r="18" spans="1:13" ht="32.25" customHeight="1" x14ac:dyDescent="0.25">
      <c r="A18" s="29" t="s">
        <v>39</v>
      </c>
      <c r="B18" s="60" t="s">
        <v>48</v>
      </c>
      <c r="C18" s="59"/>
      <c r="D18" s="18" t="s">
        <v>16</v>
      </c>
      <c r="E18" s="14">
        <v>8</v>
      </c>
      <c r="F18" s="14"/>
      <c r="G18" s="25">
        <f t="shared" si="0"/>
        <v>0</v>
      </c>
      <c r="H18" s="18" t="s">
        <v>16</v>
      </c>
      <c r="I18" s="14">
        <v>8</v>
      </c>
      <c r="J18" s="14">
        <v>800</v>
      </c>
      <c r="K18" s="3"/>
      <c r="L18">
        <f t="shared" si="1"/>
        <v>6400</v>
      </c>
    </row>
    <row r="19" spans="1:13" ht="24.75" customHeight="1" x14ac:dyDescent="0.25">
      <c r="A19" s="29" t="s">
        <v>40</v>
      </c>
      <c r="B19" s="60" t="s">
        <v>31</v>
      </c>
      <c r="C19" s="59"/>
      <c r="D19" s="18" t="s">
        <v>16</v>
      </c>
      <c r="E19" s="14">
        <v>1</v>
      </c>
      <c r="F19" s="14"/>
      <c r="G19" s="25">
        <f t="shared" si="0"/>
        <v>0</v>
      </c>
      <c r="H19" s="18" t="s">
        <v>16</v>
      </c>
      <c r="I19" s="14">
        <v>1</v>
      </c>
      <c r="J19" s="14">
        <v>6500</v>
      </c>
      <c r="K19" s="3"/>
      <c r="L19">
        <f t="shared" si="1"/>
        <v>6500</v>
      </c>
    </row>
    <row r="20" spans="1:13" ht="24.75" customHeight="1" x14ac:dyDescent="0.25">
      <c r="A20" s="29" t="s">
        <v>41</v>
      </c>
      <c r="B20" s="60" t="s">
        <v>24</v>
      </c>
      <c r="C20" s="59"/>
      <c r="D20" s="18" t="s">
        <v>16</v>
      </c>
      <c r="E20" s="5">
        <v>2</v>
      </c>
      <c r="F20" s="5"/>
      <c r="G20" s="24">
        <f t="shared" si="0"/>
        <v>0</v>
      </c>
      <c r="H20" s="18" t="s">
        <v>16</v>
      </c>
      <c r="I20" s="5">
        <v>2</v>
      </c>
      <c r="J20" s="5">
        <v>5000</v>
      </c>
      <c r="K20" s="22"/>
      <c r="L20">
        <f t="shared" si="1"/>
        <v>10000</v>
      </c>
    </row>
    <row r="21" spans="1:13" s="72" customFormat="1" ht="29.25" customHeight="1" x14ac:dyDescent="0.25">
      <c r="A21" s="30">
        <v>2</v>
      </c>
      <c r="B21" s="73" t="s">
        <v>49</v>
      </c>
      <c r="C21" s="74"/>
      <c r="D21" s="76" t="s">
        <v>16</v>
      </c>
      <c r="E21" s="75">
        <v>2</v>
      </c>
      <c r="F21" s="75"/>
      <c r="G21" s="69">
        <f t="shared" si="0"/>
        <v>0</v>
      </c>
      <c r="H21" s="76" t="s">
        <v>16</v>
      </c>
      <c r="I21" s="75">
        <v>2</v>
      </c>
      <c r="J21" s="75">
        <f>M24</f>
        <v>19180</v>
      </c>
      <c r="K21" s="71">
        <f>J21*I21</f>
        <v>38360</v>
      </c>
    </row>
    <row r="22" spans="1:13" ht="30.75" customHeight="1" x14ac:dyDescent="0.25">
      <c r="A22" s="29" t="s">
        <v>34</v>
      </c>
      <c r="B22" s="62" t="s">
        <v>50</v>
      </c>
      <c r="C22" s="60"/>
      <c r="D22" s="18" t="s">
        <v>16</v>
      </c>
      <c r="E22" s="5">
        <v>2</v>
      </c>
      <c r="F22" s="5"/>
      <c r="G22" s="24">
        <f t="shared" si="0"/>
        <v>0</v>
      </c>
      <c r="H22" s="18" t="s">
        <v>16</v>
      </c>
      <c r="I22" s="5">
        <v>2</v>
      </c>
      <c r="J22" s="5">
        <v>3100</v>
      </c>
      <c r="K22" s="22"/>
      <c r="L22">
        <f>I22*J22</f>
        <v>6200</v>
      </c>
    </row>
    <row r="23" spans="1:13" ht="30.75" customHeight="1" x14ac:dyDescent="0.25">
      <c r="A23" s="29" t="s">
        <v>35</v>
      </c>
      <c r="B23" s="58" t="s">
        <v>51</v>
      </c>
      <c r="C23" s="61"/>
      <c r="D23" s="18" t="s">
        <v>23</v>
      </c>
      <c r="E23" s="5">
        <v>20</v>
      </c>
      <c r="F23" s="5"/>
      <c r="G23" s="25">
        <f t="shared" si="0"/>
        <v>0</v>
      </c>
      <c r="H23" s="18" t="s">
        <v>23</v>
      </c>
      <c r="I23" s="5">
        <v>20</v>
      </c>
      <c r="J23" s="5">
        <v>1100</v>
      </c>
      <c r="K23" s="3"/>
      <c r="L23">
        <f t="shared" ref="L23:L26" si="2">I23*J23</f>
        <v>22000</v>
      </c>
    </row>
    <row r="24" spans="1:13" ht="30.75" customHeight="1" x14ac:dyDescent="0.25">
      <c r="A24" s="29" t="s">
        <v>36</v>
      </c>
      <c r="B24" s="63" t="s">
        <v>52</v>
      </c>
      <c r="C24" s="58"/>
      <c r="D24" s="18" t="s">
        <v>23</v>
      </c>
      <c r="E24" s="5">
        <v>22</v>
      </c>
      <c r="F24" s="5"/>
      <c r="G24" s="25">
        <f t="shared" si="0"/>
        <v>0</v>
      </c>
      <c r="H24" s="18" t="s">
        <v>23</v>
      </c>
      <c r="I24" s="5">
        <v>22</v>
      </c>
      <c r="J24" s="5">
        <v>200</v>
      </c>
      <c r="K24" s="3"/>
      <c r="L24">
        <f t="shared" si="2"/>
        <v>4400</v>
      </c>
      <c r="M24" s="72">
        <f>SUM(L22:L26)/I21</f>
        <v>19180</v>
      </c>
    </row>
    <row r="25" spans="1:13" ht="30.75" customHeight="1" x14ac:dyDescent="0.25">
      <c r="A25" s="29" t="s">
        <v>37</v>
      </c>
      <c r="B25" s="63" t="s">
        <v>47</v>
      </c>
      <c r="C25" s="58"/>
      <c r="D25" s="18" t="s">
        <v>23</v>
      </c>
      <c r="E25" s="5">
        <v>18</v>
      </c>
      <c r="F25" s="5"/>
      <c r="G25" s="25">
        <f t="shared" si="0"/>
        <v>0</v>
      </c>
      <c r="H25" s="18" t="s">
        <v>23</v>
      </c>
      <c r="I25" s="5">
        <v>18</v>
      </c>
      <c r="J25" s="5">
        <v>120</v>
      </c>
      <c r="K25" s="3"/>
      <c r="L25">
        <f t="shared" si="2"/>
        <v>2160</v>
      </c>
    </row>
    <row r="26" spans="1:13" ht="30.75" customHeight="1" thickBot="1" x14ac:dyDescent="0.3">
      <c r="A26" s="31" t="s">
        <v>38</v>
      </c>
      <c r="B26" s="64" t="s">
        <v>48</v>
      </c>
      <c r="C26" s="65"/>
      <c r="D26" s="20" t="s">
        <v>16</v>
      </c>
      <c r="E26" s="21">
        <v>2</v>
      </c>
      <c r="F26" s="21"/>
      <c r="G26" s="26">
        <f t="shared" si="0"/>
        <v>0</v>
      </c>
      <c r="H26" s="20" t="s">
        <v>16</v>
      </c>
      <c r="I26" s="21">
        <v>2</v>
      </c>
      <c r="J26" s="21">
        <v>1800</v>
      </c>
      <c r="K26" s="3"/>
      <c r="L26">
        <f t="shared" si="2"/>
        <v>3600</v>
      </c>
    </row>
    <row r="27" spans="1:13" x14ac:dyDescent="0.25">
      <c r="A27" s="6" t="s">
        <v>17</v>
      </c>
      <c r="B27" s="55" t="s">
        <v>25</v>
      </c>
      <c r="C27" s="55"/>
      <c r="D27" s="55"/>
      <c r="E27" s="15"/>
      <c r="F27" s="15"/>
      <c r="G27" s="7">
        <f>SUM(G12:G26)</f>
        <v>0</v>
      </c>
      <c r="H27" s="15"/>
      <c r="I27" s="15"/>
      <c r="J27" s="15"/>
      <c r="K27" s="7">
        <f>SUM(K12:K26)</f>
        <v>170140</v>
      </c>
    </row>
    <row r="28" spans="1:13" x14ac:dyDescent="0.25">
      <c r="A28" s="8" t="s">
        <v>18</v>
      </c>
      <c r="B28" s="56" t="s">
        <v>26</v>
      </c>
      <c r="C28" s="56"/>
      <c r="D28" s="56"/>
      <c r="E28" s="10"/>
      <c r="F28" s="10"/>
      <c r="G28" s="12">
        <f>G27*18%</f>
        <v>0</v>
      </c>
      <c r="H28" s="10"/>
      <c r="I28" s="10"/>
      <c r="J28" s="10"/>
      <c r="K28" s="12">
        <f>K27*18%</f>
        <v>30625.199999999997</v>
      </c>
    </row>
    <row r="29" spans="1:13" ht="15.75" thickBot="1" x14ac:dyDescent="0.3">
      <c r="A29" s="9" t="s">
        <v>19</v>
      </c>
      <c r="B29" s="57" t="s">
        <v>27</v>
      </c>
      <c r="C29" s="57"/>
      <c r="D29" s="57"/>
      <c r="E29" s="11"/>
      <c r="F29" s="11"/>
      <c r="G29" s="13">
        <f>SUM(G27:G28)</f>
        <v>0</v>
      </c>
      <c r="H29" s="11"/>
      <c r="I29" s="11"/>
      <c r="J29" s="11"/>
      <c r="K29" s="13">
        <f>SUM(K27:K28)</f>
        <v>200765.2</v>
      </c>
    </row>
  </sheetData>
  <mergeCells count="36">
    <mergeCell ref="B18:C18"/>
    <mergeCell ref="B19:C19"/>
    <mergeCell ref="B20:C20"/>
    <mergeCell ref="B13:C13"/>
    <mergeCell ref="B22:C22"/>
    <mergeCell ref="B14:C14"/>
    <mergeCell ref="B15:C15"/>
    <mergeCell ref="B16:C16"/>
    <mergeCell ref="B17:C17"/>
    <mergeCell ref="B27:D27"/>
    <mergeCell ref="B28:D28"/>
    <mergeCell ref="B29:D29"/>
    <mergeCell ref="B21:C21"/>
    <mergeCell ref="B23:C23"/>
    <mergeCell ref="B24:C24"/>
    <mergeCell ref="B25:C25"/>
    <mergeCell ref="B26:C26"/>
    <mergeCell ref="B12:C12"/>
    <mergeCell ref="A4:B4"/>
    <mergeCell ref="C4:K4"/>
    <mergeCell ref="A5:K5"/>
    <mergeCell ref="A6:B7"/>
    <mergeCell ref="C6:G7"/>
    <mergeCell ref="H6:I7"/>
    <mergeCell ref="J6:K7"/>
    <mergeCell ref="A8:K8"/>
    <mergeCell ref="A9:K9"/>
    <mergeCell ref="D10:G10"/>
    <mergeCell ref="H10:K10"/>
    <mergeCell ref="B11:C11"/>
    <mergeCell ref="A1:B1"/>
    <mergeCell ref="C1:K1"/>
    <mergeCell ref="A2:B2"/>
    <mergeCell ref="C2:K2"/>
    <mergeCell ref="A3:B3"/>
    <mergeCell ref="C3:K3"/>
  </mergeCells>
  <hyperlinks>
    <hyperlink ref="B28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admin</cp:lastModifiedBy>
  <dcterms:created xsi:type="dcterms:W3CDTF">2015-06-05T18:17:20Z</dcterms:created>
  <dcterms:modified xsi:type="dcterms:W3CDTF">2025-06-04T13:13:39Z</dcterms:modified>
</cp:coreProperties>
</file>