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B165A58A-AC68-42D4-8F0E-C134AB38E9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  <sheet name="Annexur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G16" i="2"/>
  <c r="G15" i="2"/>
  <c r="G14" i="2"/>
  <c r="G13" i="2"/>
  <c r="G18" i="2" s="1"/>
  <c r="G12" i="2"/>
  <c r="G11" i="2"/>
  <c r="H12" i="1"/>
  <c r="H13" i="1" s="1"/>
  <c r="G19" i="2" l="1"/>
  <c r="G20" i="2" s="1"/>
  <c r="H14" i="1"/>
  <c r="H15" i="1" s="1"/>
</calcChain>
</file>

<file path=xl/sharedStrings.xml><?xml version="1.0" encoding="utf-8"?>
<sst xmlns="http://schemas.openxmlformats.org/spreadsheetml/2006/main" count="75" uniqueCount="57">
  <si>
    <t>Company Name</t>
  </si>
  <si>
    <t xml:space="preserve"> Dated :- </t>
  </si>
  <si>
    <t>UNIT</t>
  </si>
  <si>
    <t>QTY.</t>
  </si>
  <si>
    <t>BASIC RATE</t>
  </si>
  <si>
    <t>AMOUNT</t>
  </si>
  <si>
    <t>Nos.</t>
  </si>
  <si>
    <t>PARTICULARS</t>
  </si>
  <si>
    <t xml:space="preserve">Sr. No. </t>
  </si>
  <si>
    <t>Total Low Side Value</t>
  </si>
  <si>
    <t>GST@ 18%</t>
  </si>
  <si>
    <t>TOTAL BASIC LOW SIDE</t>
  </si>
  <si>
    <t>AEON AIRCONDITIONING SOLUTIONS</t>
  </si>
  <si>
    <t>Complete Airconditioning solutions.</t>
  </si>
  <si>
    <t xml:space="preserve">LOW SIDE WORK </t>
  </si>
  <si>
    <t>A</t>
  </si>
  <si>
    <t>Office No. 108 &amp; 109, Devashree Garden Commercial Complex, R.W. Sawant Marg,</t>
  </si>
  <si>
    <t>Above Sheetal Dairy, Rutu Park, Thane - 4000601, Maharashtra.</t>
  </si>
  <si>
    <t>Mi Store (Xiomi)</t>
  </si>
  <si>
    <t xml:space="preserve"> GST NO : 27AYYPS2229K1ZK</t>
  </si>
  <si>
    <t xml:space="preserve"> GST NO : 27AAACX1645B1ZO</t>
  </si>
  <si>
    <t xml:space="preserve">Re - Installation of Cassette Unit - 4.0 TR </t>
  </si>
  <si>
    <t>Site Address: -Shop no. 6, Aum Supreme, Road, Bail Bazar Cir, opp. to HP patrol Pump Station, Kalyan, 421301, MH, IN</t>
  </si>
  <si>
    <t xml:space="preserve">HSN Code </t>
  </si>
  <si>
    <t xml:space="preserve">             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</si>
  <si>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</si>
  <si>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</si>
  <si>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</si>
  <si>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</si>
  <si>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</si>
  <si>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</si>
  <si>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</si>
  <si>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</si>
  <si>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Mi Store</t>
  </si>
  <si>
    <t>Date :-</t>
  </si>
  <si>
    <t>Site Address: - Shop no. 6, Aum Supreme, Road, Bail Bazar Cir, opp. to HP patrol Pump Station, Kalyan, 421301, MH, IN</t>
  </si>
  <si>
    <t xml:space="preserve">Dismantling of Existing Cassette Unit with copper, wire, Drain &amp; Stand </t>
  </si>
  <si>
    <t xml:space="preserve">Standard Installation, Pressure Testing, Vacummizing, Testing &amp; Commissioning of Cassette Unit - 4.0 TR </t>
  </si>
  <si>
    <t>Labour Charges Refrigeration Piping , wire and drain</t>
  </si>
  <si>
    <t>Mtrs.</t>
  </si>
  <si>
    <t>Drain Pipe - 32mm</t>
  </si>
  <si>
    <t>Labour Charges Outdoor Unit Fabricated Stand for Cassette Unit</t>
  </si>
  <si>
    <t>Transportation with loading and unloading</t>
  </si>
  <si>
    <t xml:space="preserve">Electrician Work </t>
  </si>
  <si>
    <t>B</t>
  </si>
  <si>
    <t>C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</si>
  <si>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</si>
  <si>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</si>
  <si>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</si>
  <si>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</si>
  <si>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</si>
  <si>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</si>
  <si>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</si>
  <si>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</si>
  <si>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</si>
  <si>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11.12.2025</t>
  </si>
  <si>
    <t>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</si>
</sst>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24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  <font>
      <b/>
      <sz val="26"/>
      <color rgb="FF002060"/>
      <name val="Arial"/>
      <family val="2"/>
    </font>
    <font>
      <sz val="22"/>
      <color rgb="FF002060"/>
      <name val="Brush Script MT"/>
      <family val="4"/>
    </font>
    <font>
      <sz val="11"/>
      <color rgb="FF00206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2"/>
      <color theme="10"/>
      <name val="Calibri"/>
      <family val="2"/>
    </font>
    <font>
      <b/>
      <sz val="14"/>
      <color rgb="FF002060"/>
      <name val="Arial"/>
      <family val="2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0" fillId="0" borderId="0" xfId="0" applyFont="1"/>
    <xf numFmtId="164" fontId="11" fillId="0" borderId="0" xfId="0" applyNumberFormat="1" applyFont="1"/>
    <xf numFmtId="0" fontId="0" fillId="4" borderId="0" xfId="0" applyFill="1"/>
    <xf numFmtId="0" fontId="3" fillId="2" borderId="1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164" fontId="16" fillId="0" borderId="14" xfId="0" applyNumberFormat="1" applyFont="1" applyBorder="1" applyAlignment="1">
      <alignment horizontal="center" vertical="center" wrapText="1"/>
    </xf>
    <xf numFmtId="164" fontId="16" fillId="0" borderId="15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top" wrapText="1"/>
    </xf>
    <xf numFmtId="0" fontId="19" fillId="2" borderId="29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center" wrapText="1"/>
    </xf>
    <xf numFmtId="0" fontId="12" fillId="2" borderId="1" xfId="2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14" fontId="1" fillId="3" borderId="15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" fillId="2" borderId="9" xfId="0" applyFont="1" applyFill="1" applyBorder="1" applyAlignment="1">
      <alignment vertical="top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3">
    <cellStyle name="Comma 2 2" xfId="1" xr:uid="{00000000-0005-0000-0000-000000000000}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116638</xdr:colOff>
      <xdr:row>0</xdr:row>
      <xdr:rowOff>170329</xdr:rowOff>
    </xdr:from>
    <xdr:to>
      <xdr:col>1</xdr:col>
      <xdr:colOff>941294</xdr:colOff>
      <xdr:row>3</xdr:row>
      <xdr:rowOff>38878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38" y="170329"/>
          <a:ext cx="1380468" cy="78294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144497</xdr:colOff>
      <xdr:row>0</xdr:row>
      <xdr:rowOff>199533</xdr:rowOff>
    </xdr:from>
    <xdr:to>
      <xdr:col>1</xdr:col>
      <xdr:colOff>1240931</xdr:colOff>
      <xdr:row>3</xdr:row>
      <xdr:rowOff>30481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80F3AB03-5738-4029-8A27-1C973AC6E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497" y="199533"/>
          <a:ext cx="1591734" cy="798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showGridLines="0" tabSelected="1" zoomScale="85" zoomScaleNormal="85" workbookViewId="0">
      <selection activeCell="J8" sqref="J8"/>
    </sheetView>
  </sheetViews>
  <sheetFormatPr defaultColWidth="9.109375" defaultRowHeight="14.4" x14ac:dyDescent="0.3"/>
  <cols>
    <col min="1" max="1" width="8.109375" customWidth="1"/>
    <col min="2" max="2" width="26.6640625" customWidth="1"/>
    <col min="3" max="3" width="46.44140625" customWidth="1"/>
    <col min="4" max="4" width="11.33203125" customWidth="1"/>
    <col min="5" max="5" width="7" customWidth="1"/>
    <col min="6" max="6" width="5.109375" customWidth="1"/>
    <col min="7" max="7" width="16.5546875" bestFit="1" customWidth="1"/>
    <col min="8" max="8" width="14.109375" bestFit="1" customWidth="1"/>
    <col min="9" max="9" width="21.21875" style="3" customWidth="1"/>
    <col min="10" max="16384" width="9.109375" style="3"/>
  </cols>
  <sheetData>
    <row r="1" spans="1:8" ht="33" x14ac:dyDescent="0.6">
      <c r="A1" s="63" t="s">
        <v>12</v>
      </c>
      <c r="B1" s="64"/>
      <c r="C1" s="64"/>
      <c r="D1" s="64"/>
      <c r="E1" s="64"/>
      <c r="F1" s="64"/>
      <c r="G1" s="64"/>
      <c r="H1" s="65"/>
    </row>
    <row r="2" spans="1:8" ht="24.75" customHeight="1" x14ac:dyDescent="0.7">
      <c r="A2" s="66" t="s">
        <v>13</v>
      </c>
      <c r="B2" s="67"/>
      <c r="C2" s="67"/>
      <c r="D2" s="67"/>
      <c r="E2" s="67"/>
      <c r="F2" s="67"/>
      <c r="G2" s="67"/>
      <c r="H2" s="68"/>
    </row>
    <row r="3" spans="1:8" x14ac:dyDescent="0.3">
      <c r="A3" s="69" t="s">
        <v>16</v>
      </c>
      <c r="B3" s="70"/>
      <c r="C3" s="70"/>
      <c r="D3" s="70"/>
      <c r="E3" s="70"/>
      <c r="F3" s="70"/>
      <c r="G3" s="70"/>
      <c r="H3" s="71"/>
    </row>
    <row r="4" spans="1:8" ht="15" thickBot="1" x14ac:dyDescent="0.35">
      <c r="A4" s="72" t="s">
        <v>17</v>
      </c>
      <c r="B4" s="73"/>
      <c r="C4" s="73"/>
      <c r="D4" s="73"/>
      <c r="E4" s="73"/>
      <c r="F4" s="73"/>
      <c r="G4" s="73"/>
      <c r="H4" s="74"/>
    </row>
    <row r="5" spans="1:8" ht="23.4" customHeight="1" thickBot="1" x14ac:dyDescent="0.35">
      <c r="A5" s="10"/>
      <c r="B5" s="12"/>
      <c r="C5" s="15" t="s">
        <v>19</v>
      </c>
      <c r="D5" s="12"/>
      <c r="E5" s="12"/>
      <c r="F5" s="12"/>
      <c r="G5" s="12"/>
      <c r="H5" s="11"/>
    </row>
    <row r="6" spans="1:8" ht="15" customHeight="1" x14ac:dyDescent="0.3">
      <c r="A6" s="78" t="s">
        <v>0</v>
      </c>
      <c r="B6" s="79"/>
      <c r="C6" s="86" t="s">
        <v>18</v>
      </c>
      <c r="D6" s="87"/>
      <c r="E6" s="87"/>
      <c r="F6" s="88"/>
      <c r="G6" s="84" t="s">
        <v>1</v>
      </c>
      <c r="H6" s="82" t="s">
        <v>56</v>
      </c>
    </row>
    <row r="7" spans="1:8" ht="15" customHeight="1" thickBot="1" x14ac:dyDescent="0.35">
      <c r="A7" s="80"/>
      <c r="B7" s="81"/>
      <c r="C7" s="89"/>
      <c r="D7" s="90"/>
      <c r="E7" s="90"/>
      <c r="F7" s="91"/>
      <c r="G7" s="85"/>
      <c r="H7" s="83"/>
    </row>
    <row r="8" spans="1:8" ht="40.5" customHeight="1" thickBot="1" x14ac:dyDescent="0.35">
      <c r="A8" s="75" t="s">
        <v>22</v>
      </c>
      <c r="B8" s="76"/>
      <c r="C8" s="76"/>
      <c r="D8" s="76"/>
      <c r="E8" s="76"/>
      <c r="F8" s="76"/>
      <c r="G8" s="76"/>
      <c r="H8" s="77"/>
    </row>
    <row r="9" spans="1:8" ht="25.2" customHeight="1" thickBot="1" x14ac:dyDescent="0.35">
      <c r="A9" s="50" t="s">
        <v>20</v>
      </c>
      <c r="B9" s="51"/>
      <c r="C9" s="51"/>
      <c r="D9" s="51"/>
      <c r="E9" s="51"/>
      <c r="F9" s="51"/>
      <c r="G9" s="51"/>
      <c r="H9" s="52"/>
    </row>
    <row r="10" spans="1:8" ht="15" customHeight="1" thickBot="1" x14ac:dyDescent="0.35">
      <c r="A10" s="56" t="s">
        <v>14</v>
      </c>
      <c r="B10" s="57"/>
      <c r="C10" s="57"/>
      <c r="D10" s="57"/>
      <c r="E10" s="57"/>
      <c r="F10" s="57"/>
      <c r="G10" s="57"/>
      <c r="H10" s="58"/>
    </row>
    <row r="11" spans="1:8" ht="18" customHeight="1" thickBot="1" x14ac:dyDescent="0.35">
      <c r="A11" s="16" t="s">
        <v>8</v>
      </c>
      <c r="B11" s="53" t="s">
        <v>7</v>
      </c>
      <c r="C11" s="53"/>
      <c r="D11" s="13" t="s">
        <v>23</v>
      </c>
      <c r="E11" s="13" t="s">
        <v>2</v>
      </c>
      <c r="F11" s="24" t="s">
        <v>3</v>
      </c>
      <c r="G11" s="13" t="s">
        <v>4</v>
      </c>
      <c r="H11" s="14" t="s">
        <v>5</v>
      </c>
    </row>
    <row r="12" spans="1:8" ht="19.2" customHeight="1" thickBot="1" x14ac:dyDescent="0.35">
      <c r="A12" s="17">
        <v>1</v>
      </c>
      <c r="B12" s="54" t="s">
        <v>21</v>
      </c>
      <c r="C12" s="55"/>
      <c r="D12" s="18">
        <v>998715</v>
      </c>
      <c r="E12" s="18" t="s">
        <v>6</v>
      </c>
      <c r="F12" s="19">
        <v>1</v>
      </c>
      <c r="G12" s="20">
        <v>27880</v>
      </c>
      <c r="H12" s="21">
        <f>F12*G12</f>
        <v>27880</v>
      </c>
    </row>
    <row r="13" spans="1:8" ht="15.6" x14ac:dyDescent="0.3">
      <c r="A13" s="4"/>
      <c r="B13" s="60" t="s">
        <v>11</v>
      </c>
      <c r="C13" s="60"/>
      <c r="D13" s="60"/>
      <c r="E13" s="23"/>
      <c r="F13" s="5"/>
      <c r="G13" s="5"/>
      <c r="H13" s="6">
        <f>SUM(H12)</f>
        <v>27880</v>
      </c>
    </row>
    <row r="14" spans="1:8" ht="15.6" x14ac:dyDescent="0.3">
      <c r="A14" s="7"/>
      <c r="B14" s="61" t="s">
        <v>10</v>
      </c>
      <c r="C14" s="62"/>
      <c r="D14" s="62"/>
      <c r="E14" s="8"/>
      <c r="F14" s="8"/>
      <c r="G14" s="8"/>
      <c r="H14" s="9">
        <f>H13*18%</f>
        <v>5018.3999999999996</v>
      </c>
    </row>
    <row r="15" spans="1:8" ht="15.6" x14ac:dyDescent="0.3">
      <c r="A15" s="7" t="s">
        <v>15</v>
      </c>
      <c r="B15" s="59" t="s">
        <v>9</v>
      </c>
      <c r="C15" s="59"/>
      <c r="D15" s="59"/>
      <c r="E15" s="22"/>
      <c r="F15" s="8"/>
      <c r="G15" s="8"/>
      <c r="H15" s="9">
        <f>H13+H14</f>
        <v>32898.400000000001</v>
      </c>
    </row>
    <row r="19" spans="8:8" x14ac:dyDescent="0.3">
      <c r="H19" s="1"/>
    </row>
    <row r="21" spans="8:8" x14ac:dyDescent="0.3">
      <c r="H21" s="2"/>
    </row>
    <row r="27" spans="8:8" ht="24.75" customHeight="1" x14ac:dyDescent="0.3"/>
  </sheetData>
  <mergeCells count="16">
    <mergeCell ref="A1:H1"/>
    <mergeCell ref="A2:H2"/>
    <mergeCell ref="A3:H3"/>
    <mergeCell ref="A4:H4"/>
    <mergeCell ref="A8:H8"/>
    <mergeCell ref="A6:B7"/>
    <mergeCell ref="H6:H7"/>
    <mergeCell ref="G6:G7"/>
    <mergeCell ref="C6:F7"/>
    <mergeCell ref="A9:H9"/>
    <mergeCell ref="B11:C11"/>
    <mergeCell ref="B12:C12"/>
    <mergeCell ref="A10:H10"/>
    <mergeCell ref="B15:D15"/>
    <mergeCell ref="B13:D13"/>
    <mergeCell ref="B14:D14"/>
  </mergeCells>
  <hyperlinks>
    <hyperlink ref="B14" r:id="rId1" xr:uid="{00000000-0004-0000-0000-000000000000}"/>
  </hyperlinks>
  <printOptions horizontalCentered="1" verticalCentered="1"/>
  <pageMargins left="0" right="0" top="0" bottom="0" header="0" footer="0"/>
  <pageSetup paperSize="9" scale="9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C154B-54A4-4BAD-B9C7-5EE31973613C}">
  <dimension ref="A1:L30"/>
  <sheetViews>
    <sheetView topLeftCell="A4" workbookViewId="0">
      <selection activeCell="M21" sqref="M21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  <col min="8" max="8" width="16.109375" bestFit="1" customWidth="1"/>
  </cols>
  <sheetData>
    <row r="1" spans="1:12" ht="28.2" x14ac:dyDescent="0.3">
      <c r="A1" s="125" t="s">
        <v>24</v>
      </c>
      <c r="B1" s="126"/>
      <c r="C1" s="126" t="s">
        <v>12</v>
      </c>
      <c r="D1" s="126"/>
      <c r="E1" s="126"/>
      <c r="F1" s="126"/>
      <c r="G1" s="127"/>
    </row>
    <row r="2" spans="1:12" ht="27" x14ac:dyDescent="0.3">
      <c r="A2" s="128" t="s">
        <v>25</v>
      </c>
      <c r="B2" s="129"/>
      <c r="C2" s="129" t="s">
        <v>26</v>
      </c>
      <c r="D2" s="129"/>
      <c r="E2" s="129"/>
      <c r="F2" s="129"/>
      <c r="G2" s="130"/>
    </row>
    <row r="3" spans="1:12" ht="21" customHeight="1" x14ac:dyDescent="0.3">
      <c r="A3" s="131" t="s">
        <v>27</v>
      </c>
      <c r="B3" s="132"/>
      <c r="C3" s="132" t="s">
        <v>28</v>
      </c>
      <c r="D3" s="132"/>
      <c r="E3" s="132"/>
      <c r="F3" s="132"/>
      <c r="G3" s="133"/>
    </row>
    <row r="4" spans="1:12" ht="15" thickBot="1" x14ac:dyDescent="0.35">
      <c r="A4" s="109" t="s">
        <v>29</v>
      </c>
      <c r="B4" s="110"/>
      <c r="C4" s="110" t="s">
        <v>30</v>
      </c>
      <c r="D4" s="110"/>
      <c r="E4" s="110"/>
      <c r="F4" s="110"/>
      <c r="G4" s="111"/>
    </row>
    <row r="5" spans="1:12" ht="18.600000000000001" thickBot="1" x14ac:dyDescent="0.35">
      <c r="A5" s="112" t="s">
        <v>31</v>
      </c>
      <c r="B5" s="113"/>
      <c r="C5" s="113"/>
      <c r="D5" s="113"/>
      <c r="E5" s="113"/>
      <c r="F5" s="113"/>
      <c r="G5" s="114"/>
    </row>
    <row r="6" spans="1:12" ht="15" customHeight="1" x14ac:dyDescent="0.3">
      <c r="A6" s="78" t="s">
        <v>32</v>
      </c>
      <c r="B6" s="115"/>
      <c r="C6" s="117" t="s">
        <v>33</v>
      </c>
      <c r="D6" s="87"/>
      <c r="E6" s="118"/>
      <c r="F6" s="121" t="s">
        <v>34</v>
      </c>
      <c r="G6" s="123" t="s">
        <v>55</v>
      </c>
    </row>
    <row r="7" spans="1:12" ht="15" thickBot="1" x14ac:dyDescent="0.35">
      <c r="A7" s="80"/>
      <c r="B7" s="116"/>
      <c r="C7" s="119"/>
      <c r="D7" s="90"/>
      <c r="E7" s="120"/>
      <c r="F7" s="122"/>
      <c r="G7" s="124"/>
    </row>
    <row r="8" spans="1:12" ht="16.2" thickBot="1" x14ac:dyDescent="0.35">
      <c r="A8" s="100" t="s">
        <v>35</v>
      </c>
      <c r="B8" s="53"/>
      <c r="C8" s="53"/>
      <c r="D8" s="53"/>
      <c r="E8" s="53"/>
      <c r="F8" s="53"/>
      <c r="G8" s="101"/>
    </row>
    <row r="9" spans="1:12" ht="15" thickBot="1" x14ac:dyDescent="0.35">
      <c r="A9" s="102" t="s">
        <v>14</v>
      </c>
      <c r="B9" s="103"/>
      <c r="C9" s="103"/>
      <c r="D9" s="103"/>
      <c r="E9" s="103"/>
      <c r="F9" s="103"/>
      <c r="G9" s="104"/>
    </row>
    <row r="10" spans="1:12" ht="15" thickBot="1" x14ac:dyDescent="0.35">
      <c r="A10" s="25" t="s">
        <v>8</v>
      </c>
      <c r="B10" s="105" t="s">
        <v>7</v>
      </c>
      <c r="C10" s="106"/>
      <c r="D10" s="26" t="s">
        <v>2</v>
      </c>
      <c r="E10" s="26" t="s">
        <v>3</v>
      </c>
      <c r="F10" s="26" t="s">
        <v>4</v>
      </c>
      <c r="G10" s="26" t="s">
        <v>5</v>
      </c>
    </row>
    <row r="11" spans="1:12" ht="27" customHeight="1" x14ac:dyDescent="0.3">
      <c r="A11" s="27">
        <v>1</v>
      </c>
      <c r="B11" s="107" t="s">
        <v>36</v>
      </c>
      <c r="C11" s="107"/>
      <c r="D11" s="28" t="s">
        <v>6</v>
      </c>
      <c r="E11" s="29">
        <v>2</v>
      </c>
      <c r="F11" s="29">
        <v>3200</v>
      </c>
      <c r="G11" s="30">
        <f>F11*E11</f>
        <v>6400</v>
      </c>
      <c r="H11" s="31"/>
      <c r="I11" s="31"/>
      <c r="J11" s="31"/>
      <c r="K11" s="31"/>
    </row>
    <row r="12" spans="1:12" ht="32.25" customHeight="1" x14ac:dyDescent="0.3">
      <c r="A12" s="32">
        <v>2</v>
      </c>
      <c r="B12" s="108" t="s">
        <v>37</v>
      </c>
      <c r="C12" s="108"/>
      <c r="D12" s="33" t="s">
        <v>6</v>
      </c>
      <c r="E12" s="34">
        <v>1</v>
      </c>
      <c r="F12" s="34">
        <v>2850</v>
      </c>
      <c r="G12" s="35">
        <f t="shared" ref="G12:G17" si="0">F12*E12</f>
        <v>2850</v>
      </c>
      <c r="H12" s="31"/>
      <c r="I12" s="31"/>
      <c r="J12" s="31"/>
      <c r="K12" s="31"/>
      <c r="L12" s="31"/>
    </row>
    <row r="13" spans="1:12" ht="18.600000000000001" customHeight="1" x14ac:dyDescent="0.3">
      <c r="A13" s="32">
        <v>3</v>
      </c>
      <c r="B13" s="96" t="s">
        <v>38</v>
      </c>
      <c r="C13" s="96"/>
      <c r="D13" s="33" t="s">
        <v>39</v>
      </c>
      <c r="E13" s="34">
        <v>25</v>
      </c>
      <c r="F13" s="34">
        <v>265</v>
      </c>
      <c r="G13" s="35">
        <f t="shared" si="0"/>
        <v>6625</v>
      </c>
      <c r="H13" s="31"/>
      <c r="I13" s="31"/>
      <c r="J13" s="31"/>
      <c r="K13" s="31"/>
      <c r="L13" s="31"/>
    </row>
    <row r="14" spans="1:12" ht="16.8" customHeight="1" x14ac:dyDescent="0.3">
      <c r="A14" s="32">
        <v>4</v>
      </c>
      <c r="B14" s="96" t="s">
        <v>40</v>
      </c>
      <c r="C14" s="96"/>
      <c r="D14" s="33" t="s">
        <v>39</v>
      </c>
      <c r="E14" s="34">
        <v>2</v>
      </c>
      <c r="F14" s="34">
        <v>155</v>
      </c>
      <c r="G14" s="35">
        <f t="shared" si="0"/>
        <v>310</v>
      </c>
      <c r="H14" s="31"/>
      <c r="I14" s="31"/>
      <c r="J14" s="31"/>
      <c r="K14" s="31"/>
    </row>
    <row r="15" spans="1:12" ht="18.600000000000001" customHeight="1" x14ac:dyDescent="0.3">
      <c r="A15" s="32">
        <v>5</v>
      </c>
      <c r="B15" s="96" t="s">
        <v>41</v>
      </c>
      <c r="C15" s="96"/>
      <c r="D15" s="33" t="s">
        <v>6</v>
      </c>
      <c r="E15" s="34">
        <v>1</v>
      </c>
      <c r="F15" s="34">
        <v>650</v>
      </c>
      <c r="G15" s="35">
        <f t="shared" si="0"/>
        <v>650</v>
      </c>
      <c r="I15" s="31"/>
      <c r="J15" s="31"/>
      <c r="K15" s="31"/>
      <c r="L15" s="31"/>
    </row>
    <row r="16" spans="1:12" ht="18.600000000000001" customHeight="1" x14ac:dyDescent="0.3">
      <c r="A16" s="32">
        <v>6</v>
      </c>
      <c r="B16" s="96" t="s">
        <v>42</v>
      </c>
      <c r="C16" s="96"/>
      <c r="D16" s="33" t="s">
        <v>6</v>
      </c>
      <c r="E16" s="34">
        <v>1</v>
      </c>
      <c r="F16" s="34">
        <v>3500</v>
      </c>
      <c r="G16" s="35">
        <f t="shared" si="0"/>
        <v>3500</v>
      </c>
      <c r="I16" s="31"/>
      <c r="J16" s="31"/>
      <c r="K16" s="31"/>
      <c r="L16" s="31"/>
    </row>
    <row r="17" spans="1:12" ht="15" thickBot="1" x14ac:dyDescent="0.35">
      <c r="A17" s="36">
        <v>7</v>
      </c>
      <c r="B17" s="97" t="s">
        <v>43</v>
      </c>
      <c r="C17" s="97"/>
      <c r="D17" s="37" t="s">
        <v>6</v>
      </c>
      <c r="E17" s="38">
        <v>1</v>
      </c>
      <c r="F17" s="38">
        <v>7545</v>
      </c>
      <c r="G17" s="39">
        <f t="shared" si="0"/>
        <v>7545</v>
      </c>
      <c r="I17" s="31"/>
      <c r="J17" s="31"/>
      <c r="K17" s="31"/>
      <c r="L17" s="31"/>
    </row>
    <row r="18" spans="1:12" ht="19.2" customHeight="1" x14ac:dyDescent="0.3">
      <c r="A18" s="40" t="s">
        <v>15</v>
      </c>
      <c r="B18" s="98" t="s">
        <v>11</v>
      </c>
      <c r="C18" s="98"/>
      <c r="D18" s="98"/>
      <c r="E18" s="41"/>
      <c r="F18" s="41"/>
      <c r="G18" s="42">
        <f>SUM(G11:G17)</f>
        <v>27880</v>
      </c>
    </row>
    <row r="19" spans="1:12" x14ac:dyDescent="0.3">
      <c r="A19" s="43" t="s">
        <v>44</v>
      </c>
      <c r="B19" s="99" t="s">
        <v>10</v>
      </c>
      <c r="C19" s="99"/>
      <c r="D19" s="99"/>
      <c r="E19" s="44"/>
      <c r="F19" s="44"/>
      <c r="G19" s="45">
        <f>G18*18%</f>
        <v>5018.3999999999996</v>
      </c>
    </row>
    <row r="20" spans="1:12" ht="15" thickBot="1" x14ac:dyDescent="0.35">
      <c r="A20" s="46" t="s">
        <v>45</v>
      </c>
      <c r="B20" s="93" t="s">
        <v>9</v>
      </c>
      <c r="C20" s="93"/>
      <c r="D20" s="93"/>
      <c r="E20" s="47"/>
      <c r="F20" s="47"/>
      <c r="G20" s="48">
        <f>SUM(G18:G19)</f>
        <v>32898.400000000001</v>
      </c>
    </row>
    <row r="22" spans="1:12" ht="15.6" x14ac:dyDescent="0.3">
      <c r="A22" s="94" t="s">
        <v>46</v>
      </c>
      <c r="B22" s="94"/>
      <c r="C22" s="94"/>
      <c r="D22" s="94"/>
      <c r="E22" s="94"/>
      <c r="F22" s="94"/>
    </row>
    <row r="23" spans="1:12" ht="15.6" x14ac:dyDescent="0.3">
      <c r="A23" s="49">
        <v>1</v>
      </c>
      <c r="B23" s="92" t="s">
        <v>47</v>
      </c>
      <c r="C23" s="92"/>
      <c r="D23" s="92"/>
      <c r="E23" s="92"/>
      <c r="F23" s="92"/>
    </row>
    <row r="24" spans="1:12" ht="15.6" x14ac:dyDescent="0.3">
      <c r="A24" s="49">
        <v>2</v>
      </c>
      <c r="B24" s="95" t="s">
        <v>48</v>
      </c>
      <c r="C24" s="95"/>
      <c r="D24" s="95"/>
      <c r="E24" s="95"/>
      <c r="F24" s="95"/>
    </row>
    <row r="25" spans="1:12" ht="15.6" x14ac:dyDescent="0.3">
      <c r="A25" s="49">
        <v>3</v>
      </c>
      <c r="B25" s="95" t="s">
        <v>49</v>
      </c>
      <c r="C25" s="95"/>
      <c r="D25" s="95"/>
      <c r="E25" s="95"/>
      <c r="F25" s="95"/>
    </row>
    <row r="26" spans="1:12" ht="15.6" x14ac:dyDescent="0.3">
      <c r="A26" s="49">
        <v>4</v>
      </c>
      <c r="B26" s="95" t="s">
        <v>50</v>
      </c>
      <c r="C26" s="95"/>
      <c r="D26" s="95"/>
      <c r="E26" s="95"/>
      <c r="F26" s="95"/>
    </row>
    <row r="27" spans="1:12" ht="15.6" x14ac:dyDescent="0.3">
      <c r="A27" s="49">
        <v>5</v>
      </c>
      <c r="B27" s="92" t="s">
        <v>51</v>
      </c>
      <c r="C27" s="92"/>
      <c r="D27" s="92"/>
      <c r="E27" s="92"/>
      <c r="F27" s="92"/>
    </row>
    <row r="28" spans="1:12" ht="15.6" x14ac:dyDescent="0.3">
      <c r="A28" s="49">
        <v>6</v>
      </c>
      <c r="B28" s="92" t="s">
        <v>52</v>
      </c>
      <c r="C28" s="92"/>
      <c r="D28" s="92"/>
      <c r="E28" s="92"/>
      <c r="F28" s="92"/>
    </row>
    <row r="29" spans="1:12" ht="15.6" x14ac:dyDescent="0.3">
      <c r="A29" s="49">
        <v>7</v>
      </c>
      <c r="B29" s="92" t="s">
        <v>53</v>
      </c>
      <c r="C29" s="92"/>
      <c r="D29" s="92"/>
      <c r="E29" s="92"/>
      <c r="F29" s="92"/>
    </row>
    <row r="30" spans="1:12" ht="15.6" x14ac:dyDescent="0.3">
      <c r="A30" s="49">
        <v>8</v>
      </c>
      <c r="B30" s="92" t="s">
        <v>54</v>
      </c>
      <c r="C30" s="92"/>
      <c r="D30" s="92"/>
      <c r="E30" s="92"/>
      <c r="F30" s="92"/>
    </row>
  </sheetData>
  <mergeCells count="35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6:B7"/>
    <mergeCell ref="C6:E7"/>
    <mergeCell ref="F6:F7"/>
    <mergeCell ref="G6:G7"/>
    <mergeCell ref="B19:D19"/>
    <mergeCell ref="A8:G8"/>
    <mergeCell ref="A9:G9"/>
    <mergeCell ref="B10:C10"/>
    <mergeCell ref="B11:C11"/>
    <mergeCell ref="B12:C12"/>
    <mergeCell ref="B13:C13"/>
    <mergeCell ref="B14:C14"/>
    <mergeCell ref="B15:C15"/>
    <mergeCell ref="B16:C16"/>
    <mergeCell ref="B17:C17"/>
    <mergeCell ref="B18:D18"/>
    <mergeCell ref="B27:F27"/>
    <mergeCell ref="B28:F28"/>
    <mergeCell ref="B29:F29"/>
    <mergeCell ref="B30:F30"/>
    <mergeCell ref="B20:D20"/>
    <mergeCell ref="A22:F22"/>
    <mergeCell ref="B23:F23"/>
    <mergeCell ref="B24:F24"/>
    <mergeCell ref="B25:F25"/>
    <mergeCell ref="B26:F26"/>
  </mergeCells>
  <hyperlinks>
    <hyperlink ref="B19" r:id="rId1" xr:uid="{F6D889D7-74A3-44CA-9382-DDF90D04054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BOQ</vt:lpstr>
      <vt:lpstr>Annexure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2025-12-19T10:17:47Z</dcterms:modified>
</cp:coreProperties>
</file>