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VRV" sheetId="2" r:id="rId1"/>
    <sheet name="NVRV" sheetId="3" r:id="rId2"/>
    <sheet name="DRAIN TRAY" sheetId="4" r:id="rId3"/>
  </sheets>
  <definedNames>
    <definedName name="_xlnm.Print_Area" localSheetId="0">VRV!$A$1:$G$27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2" i="4"/>
  <c r="G11" i="4"/>
  <c r="G10" i="4"/>
  <c r="G14" i="4" s="1"/>
  <c r="G15" i="4" l="1"/>
  <c r="G16" i="4" s="1"/>
  <c r="G11" i="3" l="1"/>
  <c r="G10" i="3"/>
  <c r="G9" i="3"/>
  <c r="G12" i="3" s="1"/>
  <c r="G13" i="3" l="1"/>
  <c r="G14" i="3" s="1"/>
  <c r="G23" i="2" l="1"/>
  <c r="G11" i="2"/>
  <c r="G13" i="2"/>
  <c r="G14" i="2"/>
  <c r="G15" i="2"/>
  <c r="G16" i="2"/>
  <c r="G18" i="2"/>
  <c r="G20" i="2"/>
  <c r="G22" i="2"/>
  <c r="G10" i="2" l="1"/>
  <c r="G25" i="2" s="1"/>
  <c r="G26" i="2" l="1"/>
  <c r="G27" i="2" s="1"/>
</calcChain>
</file>

<file path=xl/sharedStrings.xml><?xml version="1.0" encoding="utf-8"?>
<sst xmlns="http://schemas.openxmlformats.org/spreadsheetml/2006/main" count="106" uniqueCount="55">
  <si>
    <t>QTY.</t>
  </si>
  <si>
    <t>BASIC RATE</t>
  </si>
  <si>
    <t>AMOUNT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</si>
  <si>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</si>
  <si>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</si>
  <si>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</si>
  <si>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</si>
  <si>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</si>
  <si>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</si>
  <si>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</si>
  <si>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</si>
  <si>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</si>
  <si>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</si>
  <si>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</si>
  <si>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Refrigerant Piping with Rubber Nitrile insulation</t>
  </si>
  <si>
    <t>E</t>
  </si>
  <si>
    <t>G</t>
  </si>
  <si>
    <t>Additional Refrigerant Charging as per copper length.</t>
  </si>
  <si>
    <t xml:space="preserve">Control Cable : </t>
  </si>
  <si>
    <t xml:space="preserve">Standard Installation Charges for VRV Outdoor Units </t>
  </si>
  <si>
    <t xml:space="preserve"> Dated </t>
  </si>
  <si>
    <t>D</t>
  </si>
  <si>
    <t>Supply &amp; Labour Charges towards Copper Piping with Nitrile Insulation for VRV Units</t>
  </si>
  <si>
    <t>Office No. 108 &amp; 109, Devashree Garden Commercial Complex, R.W. Sawant Marg, Above Sheetal Dairy,</t>
  </si>
  <si>
    <t>AEON AIRCONDITIONING SOLUTIONS</t>
  </si>
  <si>
    <t>Complete Airconditioning solutions.</t>
  </si>
  <si>
    <t>Rutu Park, Thane - 4000601, Maharashtra. Email: services@aeonacsolutions.com / projects@aeonacsolutions.com  Mob. No. - 9322334106 / 9322334108</t>
  </si>
  <si>
    <t>F</t>
  </si>
  <si>
    <t xml:space="preserve">Drain Pipe : </t>
  </si>
  <si>
    <t xml:space="preserve">Standard Installation, Testing &amp; Commissioning Charges for  Indoor Units </t>
  </si>
  <si>
    <t>Labour charges towards Nitrogen Pressure Testing, vaccuming, gas charging and  Commissioning of 4 HP VRV ODU &amp; IDUs</t>
  </si>
  <si>
    <t>Supply &amp; Labour towards Communication Cable betweem IDU to ODU 2 Core 1.0 Sqmm with conduits for  Units</t>
  </si>
  <si>
    <t xml:space="preserve">Supply &amp; Labour charges towards UPVC Drain Piping </t>
  </si>
  <si>
    <t>C</t>
  </si>
  <si>
    <t>Company Name  : IPLANET (Apple Store)</t>
  </si>
  <si>
    <t>Labour charges towards Installation of  Cassette AC Indoor Unit 2.0 TR</t>
  </si>
  <si>
    <t xml:space="preserve">Labour charges towards Installation of 4HP  Outdoor Unit. </t>
  </si>
  <si>
    <t xml:space="preserve">Labour charges towards Installation of 6HP  Outdoor Unit. </t>
  </si>
  <si>
    <t>Labour charges towards Installation of  Cassette AC Indoor Unit 3.2 TR</t>
  </si>
  <si>
    <t>Labour charges towards Nitrogen Pressure Testing, vaccuming, gas charging and  Commissioning of 6 HP VRV ODU &amp; IDUs</t>
  </si>
  <si>
    <t>H</t>
  </si>
  <si>
    <t>Site Address: -  Ground Floor,Shop No.5, Jayant Apartment,Prabhadevi, Mumbai,Maharashtra, 400025.</t>
  </si>
  <si>
    <t>23.02.2026</t>
  </si>
  <si>
    <t>17.02.2026</t>
  </si>
  <si>
    <t xml:space="preserve">Standard Installation Charges for 1.0TR Split Units </t>
  </si>
  <si>
    <t>L type Stand for Outdoor units</t>
  </si>
  <si>
    <t>Nitrogen pressure Testing &amp; commisioning</t>
  </si>
  <si>
    <t>Drain Tray Work</t>
  </si>
  <si>
    <t>Supply &amp; Installation of Ducting for Drain Tray</t>
  </si>
  <si>
    <t>Sqmt</t>
  </si>
  <si>
    <t>Supporting material for Drain Tray</t>
  </si>
  <si>
    <t>L/S</t>
  </si>
  <si>
    <t>Supply &amp; Labour charges towards Drain Pipe</t>
  </si>
  <si>
    <t>Mtr</t>
  </si>
  <si>
    <t>Transportation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</si>
</sst>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;[Red]#,##0.00"/>
    <numFmt numFmtId="165" formatCode="&quot;₹&quot;\ #,##0.0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2060"/>
      <name val="Arial"/>
      <family val="2"/>
    </font>
    <font>
      <b/>
      <sz val="26"/>
      <color rgb="FF002060"/>
      <name val="Arial"/>
      <family val="2"/>
    </font>
    <font>
      <sz val="24"/>
      <color rgb="FF002060"/>
      <name val="Brush Script MT"/>
      <family val="4"/>
    </font>
    <font>
      <sz val="13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5" fontId="9" fillId="0" borderId="9" xfId="1" applyNumberFormat="1" applyFont="1" applyBorder="1" applyAlignment="1">
      <alignment vertical="center"/>
    </xf>
    <xf numFmtId="0" fontId="9" fillId="3" borderId="2" xfId="3" applyFont="1" applyFill="1" applyBorder="1" applyAlignment="1">
      <alignment horizontal="center" vertical="center" wrapText="1"/>
    </xf>
    <xf numFmtId="1" fontId="9" fillId="3" borderId="2" xfId="3" applyNumberFormat="1" applyFont="1" applyFill="1" applyBorder="1" applyAlignment="1">
      <alignment horizontal="center" vertical="center" wrapText="1"/>
    </xf>
    <xf numFmtId="165" fontId="7" fillId="0" borderId="25" xfId="1" applyNumberFormat="1" applyFont="1" applyFill="1" applyBorder="1" applyAlignment="1">
      <alignment vertical="center" wrapText="1"/>
    </xf>
    <xf numFmtId="165" fontId="7" fillId="0" borderId="13" xfId="1" applyNumberFormat="1" applyFont="1" applyFill="1" applyBorder="1" applyAlignment="1">
      <alignment vertical="center" wrapText="1"/>
    </xf>
    <xf numFmtId="165" fontId="7" fillId="0" borderId="26" xfId="1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3" borderId="2" xfId="0" applyFont="1" applyFill="1" applyBorder="1"/>
    <xf numFmtId="0" fontId="0" fillId="3" borderId="0" xfId="0" applyFill="1"/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top"/>
    </xf>
    <xf numFmtId="0" fontId="12" fillId="3" borderId="2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2" fillId="0" borderId="3" xfId="3" applyFont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165" fontId="9" fillId="0" borderId="2" xfId="2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vertical="center" wrapText="1"/>
    </xf>
    <xf numFmtId="165" fontId="12" fillId="0" borderId="33" xfId="0" applyNumberFormat="1" applyFont="1" applyFill="1" applyBorder="1" applyAlignment="1">
      <alignment vertical="center"/>
    </xf>
    <xf numFmtId="165" fontId="9" fillId="0" borderId="3" xfId="2" applyNumberFormat="1" applyFont="1" applyFill="1" applyBorder="1" applyAlignment="1">
      <alignment vertical="center"/>
    </xf>
    <xf numFmtId="165" fontId="9" fillId="0" borderId="2" xfId="2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14" fontId="4" fillId="2" borderId="3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6" fontId="9" fillId="3" borderId="2" xfId="3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6" fontId="10" fillId="3" borderId="2" xfId="0" applyNumberFormat="1" applyFont="1" applyFill="1" applyBorder="1" applyAlignment="1">
      <alignment horizontal="center" vertical="center" wrapText="1"/>
    </xf>
    <xf numFmtId="166" fontId="11" fillId="3" borderId="28" xfId="0" applyNumberFormat="1" applyFont="1" applyFill="1" applyBorder="1" applyAlignment="1">
      <alignment horizontal="center" vertical="center"/>
    </xf>
    <xf numFmtId="166" fontId="12" fillId="3" borderId="2" xfId="0" applyNumberFormat="1" applyFont="1" applyFill="1" applyBorder="1" applyAlignment="1">
      <alignment horizontal="center" vertical="center" wrapText="1"/>
    </xf>
    <xf numFmtId="166" fontId="9" fillId="3" borderId="3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16" fillId="3" borderId="2" xfId="0" applyFont="1" applyFill="1" applyBorder="1"/>
    <xf numFmtId="166" fontId="0" fillId="0" borderId="0" xfId="0" applyNumberFormat="1"/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462804</xdr:colOff>
      <xdr:row>0</xdr:row>
      <xdr:rowOff>138393</xdr:rowOff>
    </xdr:from>
    <xdr:to>
      <xdr:col>2</xdr:col>
      <xdr:colOff>1703295</xdr:colOff>
      <xdr:row>2</xdr:row>
      <xdr:rowOff>89647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922" y="138393"/>
          <a:ext cx="1789579" cy="7244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462804</xdr:colOff>
      <xdr:row>0</xdr:row>
      <xdr:rowOff>138393</xdr:rowOff>
    </xdr:from>
    <xdr:to>
      <xdr:col>2</xdr:col>
      <xdr:colOff>1731870</xdr:colOff>
      <xdr:row>3</xdr:row>
      <xdr:rowOff>3922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879" y="138393"/>
          <a:ext cx="1792941" cy="73230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339539</xdr:colOff>
      <xdr:row>0</xdr:row>
      <xdr:rowOff>127187</xdr:rowOff>
    </xdr:from>
    <xdr:to>
      <xdr:col>2</xdr:col>
      <xdr:colOff>1362075</xdr:colOff>
      <xdr:row>2</xdr:row>
      <xdr:rowOff>77881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614" y="127187"/>
          <a:ext cx="1546411" cy="6269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GridLines="0" zoomScale="85" zoomScaleNormal="85" zoomScaleSheetLayoutView="93" workbookViewId="0">
      <selection activeCell="J20" sqref="J20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9" max="9" width="12" bestFit="1" customWidth="1"/>
    <col min="10" max="10" width="12.28515625" bestFit="1" customWidth="1"/>
  </cols>
  <sheetData>
    <row r="1" spans="2:9" ht="28.5" customHeight="1" x14ac:dyDescent="0.5">
      <c r="B1" s="58" t="s">
        <v>24</v>
      </c>
      <c r="C1" s="59"/>
      <c r="D1" s="59"/>
      <c r="E1" s="59"/>
      <c r="F1" s="59"/>
      <c r="G1" s="60"/>
    </row>
    <row r="2" spans="2:9" ht="33" x14ac:dyDescent="0.6">
      <c r="B2" s="69" t="s">
        <v>25</v>
      </c>
      <c r="C2" s="70"/>
      <c r="D2" s="70"/>
      <c r="E2" s="70"/>
      <c r="F2" s="70"/>
      <c r="G2" s="71"/>
    </row>
    <row r="3" spans="2:9" x14ac:dyDescent="0.25">
      <c r="B3" s="61" t="s">
        <v>23</v>
      </c>
      <c r="C3" s="62"/>
      <c r="D3" s="62"/>
      <c r="E3" s="62"/>
      <c r="F3" s="62"/>
      <c r="G3" s="63"/>
    </row>
    <row r="4" spans="2:9" ht="15.75" thickBot="1" x14ac:dyDescent="0.3">
      <c r="B4" s="64" t="s">
        <v>26</v>
      </c>
      <c r="C4" s="65"/>
      <c r="D4" s="65"/>
      <c r="E4" s="65"/>
      <c r="F4" s="65"/>
      <c r="G4" s="66"/>
    </row>
    <row r="5" spans="2:9" ht="18.75" customHeight="1" thickBot="1" x14ac:dyDescent="0.3">
      <c r="B5" s="49"/>
      <c r="C5" s="39" t="s">
        <v>34</v>
      </c>
      <c r="D5" s="67" t="s">
        <v>20</v>
      </c>
      <c r="E5" s="68"/>
      <c r="F5" s="50" t="s">
        <v>42</v>
      </c>
      <c r="G5" s="51"/>
    </row>
    <row r="6" spans="2:9" ht="16.5" thickBot="1" x14ac:dyDescent="0.3">
      <c r="B6" s="81" t="s">
        <v>41</v>
      </c>
      <c r="C6" s="82"/>
      <c r="D6" s="82"/>
      <c r="E6" s="82"/>
      <c r="F6" s="82"/>
      <c r="G6" s="83"/>
    </row>
    <row r="7" spans="2:9" s="1" customFormat="1" ht="16.5" thickBot="1" x14ac:dyDescent="0.3">
      <c r="B7" s="72" t="s">
        <v>3</v>
      </c>
      <c r="C7" s="73"/>
      <c r="D7" s="73"/>
      <c r="E7" s="73"/>
      <c r="F7" s="73"/>
      <c r="G7" s="74"/>
    </row>
    <row r="8" spans="2:9" s="1" customFormat="1" ht="16.5" thickBot="1" x14ac:dyDescent="0.3">
      <c r="B8" s="5" t="s">
        <v>4</v>
      </c>
      <c r="C8" s="6" t="s">
        <v>5</v>
      </c>
      <c r="D8" s="6" t="s">
        <v>6</v>
      </c>
      <c r="E8" s="7" t="s">
        <v>0</v>
      </c>
      <c r="F8" s="7" t="s">
        <v>1</v>
      </c>
      <c r="G8" s="8" t="s">
        <v>2</v>
      </c>
    </row>
    <row r="9" spans="2:9" ht="21" customHeight="1" x14ac:dyDescent="0.25">
      <c r="B9" s="22" t="s">
        <v>8</v>
      </c>
      <c r="C9" s="23" t="s">
        <v>19</v>
      </c>
      <c r="D9" s="19"/>
      <c r="E9" s="19"/>
      <c r="F9" s="19"/>
      <c r="G9" s="20"/>
    </row>
    <row r="10" spans="2:9" ht="21" customHeight="1" x14ac:dyDescent="0.25">
      <c r="B10" s="11">
        <v>1</v>
      </c>
      <c r="C10" s="21" t="s">
        <v>36</v>
      </c>
      <c r="D10" s="29" t="s">
        <v>9</v>
      </c>
      <c r="E10" s="52">
        <v>1</v>
      </c>
      <c r="F10" s="42">
        <v>5829</v>
      </c>
      <c r="G10" s="12">
        <f>F10*E10</f>
        <v>5829</v>
      </c>
    </row>
    <row r="11" spans="2:9" ht="21" customHeight="1" x14ac:dyDescent="0.25">
      <c r="B11" s="11">
        <v>2</v>
      </c>
      <c r="C11" s="21" t="s">
        <v>37</v>
      </c>
      <c r="D11" s="29" t="s">
        <v>9</v>
      </c>
      <c r="E11" s="52">
        <v>1</v>
      </c>
      <c r="F11" s="42">
        <v>5829</v>
      </c>
      <c r="G11" s="12">
        <f t="shared" ref="G11:G22" si="0">F11*E11</f>
        <v>5829</v>
      </c>
    </row>
    <row r="12" spans="2:9" ht="21" customHeight="1" x14ac:dyDescent="0.25">
      <c r="B12" s="24" t="s">
        <v>13</v>
      </c>
      <c r="C12" s="30" t="s">
        <v>29</v>
      </c>
      <c r="D12" s="31"/>
      <c r="E12" s="53"/>
      <c r="F12" s="43"/>
      <c r="G12" s="12"/>
    </row>
    <row r="13" spans="2:9" ht="21" customHeight="1" x14ac:dyDescent="0.25">
      <c r="B13" s="40">
        <v>1</v>
      </c>
      <c r="C13" s="32" t="s">
        <v>38</v>
      </c>
      <c r="D13" s="41" t="s">
        <v>9</v>
      </c>
      <c r="E13" s="54">
        <v>2</v>
      </c>
      <c r="F13" s="44">
        <v>1993</v>
      </c>
      <c r="G13" s="12">
        <f t="shared" si="0"/>
        <v>3986</v>
      </c>
    </row>
    <row r="14" spans="2:9" ht="21" customHeight="1" x14ac:dyDescent="0.25">
      <c r="B14" s="10">
        <v>2</v>
      </c>
      <c r="C14" s="32" t="s">
        <v>35</v>
      </c>
      <c r="D14" s="29" t="s">
        <v>9</v>
      </c>
      <c r="E14" s="55">
        <v>1</v>
      </c>
      <c r="F14" s="44">
        <v>1993</v>
      </c>
      <c r="G14" s="12">
        <f t="shared" si="0"/>
        <v>1993</v>
      </c>
      <c r="H14" s="28"/>
    </row>
    <row r="15" spans="2:9" ht="34.5" x14ac:dyDescent="0.25">
      <c r="B15" s="24" t="s">
        <v>33</v>
      </c>
      <c r="C15" s="38" t="s">
        <v>30</v>
      </c>
      <c r="D15" s="33" t="s">
        <v>9</v>
      </c>
      <c r="E15" s="56">
        <v>1</v>
      </c>
      <c r="F15" s="45">
        <v>3117</v>
      </c>
      <c r="G15" s="12">
        <f t="shared" si="0"/>
        <v>3117</v>
      </c>
      <c r="H15" s="28"/>
      <c r="I15" s="18"/>
    </row>
    <row r="16" spans="2:9" ht="34.5" x14ac:dyDescent="0.25">
      <c r="B16" s="24" t="s">
        <v>21</v>
      </c>
      <c r="C16" s="38" t="s">
        <v>39</v>
      </c>
      <c r="D16" s="33" t="s">
        <v>9</v>
      </c>
      <c r="E16" s="56">
        <v>1</v>
      </c>
      <c r="F16" s="45">
        <v>3117</v>
      </c>
      <c r="G16" s="12">
        <f t="shared" si="0"/>
        <v>3117</v>
      </c>
      <c r="H16" s="28"/>
      <c r="I16" s="18"/>
    </row>
    <row r="17" spans="2:10" ht="24.6" customHeight="1" x14ac:dyDescent="0.25">
      <c r="B17" s="25" t="s">
        <v>15</v>
      </c>
      <c r="C17" s="34" t="s">
        <v>14</v>
      </c>
      <c r="D17" s="13"/>
      <c r="E17" s="57"/>
      <c r="F17" s="46"/>
      <c r="G17" s="12"/>
    </row>
    <row r="18" spans="2:10" ht="24.6" customHeight="1" x14ac:dyDescent="0.25">
      <c r="B18" s="10">
        <v>1</v>
      </c>
      <c r="C18" s="35" t="s">
        <v>22</v>
      </c>
      <c r="D18" s="13" t="s">
        <v>7</v>
      </c>
      <c r="E18" s="52">
        <v>33.159999999999997</v>
      </c>
      <c r="F18" s="47">
        <v>1714</v>
      </c>
      <c r="G18" s="12">
        <f t="shared" si="0"/>
        <v>56836.239999999991</v>
      </c>
      <c r="I18" s="9"/>
    </row>
    <row r="19" spans="2:10" ht="24.6" customHeight="1" x14ac:dyDescent="0.25">
      <c r="B19" s="25" t="s">
        <v>27</v>
      </c>
      <c r="C19" s="36" t="s">
        <v>18</v>
      </c>
      <c r="D19" s="13"/>
      <c r="E19" s="52"/>
      <c r="F19" s="47"/>
      <c r="G19" s="12"/>
    </row>
    <row r="20" spans="2:10" ht="24.6" customHeight="1" x14ac:dyDescent="0.25">
      <c r="B20" s="10">
        <v>1</v>
      </c>
      <c r="C20" s="37" t="s">
        <v>31</v>
      </c>
      <c r="D20" s="13" t="s">
        <v>7</v>
      </c>
      <c r="E20" s="52">
        <v>47.16</v>
      </c>
      <c r="F20" s="47">
        <v>182</v>
      </c>
      <c r="G20" s="12">
        <f t="shared" si="0"/>
        <v>8583.119999999999</v>
      </c>
    </row>
    <row r="21" spans="2:10" ht="24.6" customHeight="1" x14ac:dyDescent="0.25">
      <c r="B21" s="25" t="s">
        <v>16</v>
      </c>
      <c r="C21" s="36" t="s">
        <v>28</v>
      </c>
      <c r="D21" s="13"/>
      <c r="E21" s="52"/>
      <c r="F21" s="47"/>
      <c r="G21" s="12"/>
    </row>
    <row r="22" spans="2:10" ht="24.6" customHeight="1" x14ac:dyDescent="0.25">
      <c r="B22" s="10">
        <v>1</v>
      </c>
      <c r="C22" s="21" t="s">
        <v>32</v>
      </c>
      <c r="D22" s="13" t="s">
        <v>7</v>
      </c>
      <c r="E22" s="52">
        <v>21.9</v>
      </c>
      <c r="F22" s="47">
        <v>239</v>
      </c>
      <c r="G22" s="12">
        <f t="shared" si="0"/>
        <v>5234.0999999999995</v>
      </c>
    </row>
    <row r="23" spans="2:10" ht="24.6" customHeight="1" x14ac:dyDescent="0.3">
      <c r="B23" s="26" t="s">
        <v>40</v>
      </c>
      <c r="C23" s="27" t="s">
        <v>17</v>
      </c>
      <c r="D23" s="13" t="s">
        <v>9</v>
      </c>
      <c r="E23" s="14">
        <v>2</v>
      </c>
      <c r="F23" s="48">
        <v>3428</v>
      </c>
      <c r="G23" s="12">
        <f>F23*E23</f>
        <v>6856</v>
      </c>
      <c r="I23" s="18"/>
    </row>
    <row r="24" spans="2:10" ht="24.6" customHeight="1" thickBot="1" x14ac:dyDescent="0.35">
      <c r="B24" s="26"/>
      <c r="C24" s="27"/>
      <c r="D24" s="13"/>
      <c r="E24" s="14"/>
      <c r="F24" s="48"/>
      <c r="G24" s="12"/>
      <c r="I24" s="18"/>
    </row>
    <row r="25" spans="2:10" ht="19.5" thickBot="1" x14ac:dyDescent="0.3">
      <c r="B25" s="75" t="s">
        <v>10</v>
      </c>
      <c r="C25" s="76"/>
      <c r="D25" s="76"/>
      <c r="E25" s="76"/>
      <c r="F25" s="77"/>
      <c r="G25" s="15">
        <f>SUM(G9:G24)</f>
        <v>101380.45999999999</v>
      </c>
      <c r="I25" s="18"/>
    </row>
    <row r="26" spans="2:10" ht="19.5" thickBot="1" x14ac:dyDescent="0.3">
      <c r="B26" s="75" t="s">
        <v>11</v>
      </c>
      <c r="C26" s="76"/>
      <c r="D26" s="76"/>
      <c r="E26" s="76"/>
      <c r="F26" s="77"/>
      <c r="G26" s="16">
        <f>G25*18%</f>
        <v>18248.482799999998</v>
      </c>
      <c r="I26" s="18"/>
      <c r="J26" s="18"/>
    </row>
    <row r="27" spans="2:10" ht="19.5" thickBot="1" x14ac:dyDescent="0.3">
      <c r="B27" s="78" t="s">
        <v>12</v>
      </c>
      <c r="C27" s="79"/>
      <c r="D27" s="79"/>
      <c r="E27" s="79"/>
      <c r="F27" s="80"/>
      <c r="G27" s="17">
        <f>SUM(G25:G26)</f>
        <v>119628.94279999999</v>
      </c>
      <c r="I27" s="18"/>
    </row>
  </sheetData>
  <mergeCells count="10">
    <mergeCell ref="B7:G7"/>
    <mergeCell ref="B25:F25"/>
    <mergeCell ref="B26:F26"/>
    <mergeCell ref="B27:F27"/>
    <mergeCell ref="B6:G6"/>
    <mergeCell ref="B1:G1"/>
    <mergeCell ref="B3:G3"/>
    <mergeCell ref="B4:G4"/>
    <mergeCell ref="D5:E5"/>
    <mergeCell ref="B2:G2"/>
  </mergeCells>
  <pageMargins left="0" right="0" top="0.74803149606299213" bottom="0" header="0.31496062992125984" footer="0"/>
  <pageSetup scale="61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C19" sqref="C19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9" max="9" width="12" bestFit="1" customWidth="1"/>
    <col min="10" max="10" width="12.28515625" bestFit="1" customWidth="1"/>
  </cols>
  <sheetData>
    <row r="1" spans="2:10" ht="33.75" x14ac:dyDescent="0.5">
      <c r="B1" s="58" t="s">
        <v>24</v>
      </c>
      <c r="C1" s="59"/>
      <c r="D1" s="59"/>
      <c r="E1" s="59"/>
      <c r="F1" s="59"/>
      <c r="G1" s="60"/>
    </row>
    <row r="2" spans="2:10" ht="33" x14ac:dyDescent="0.6">
      <c r="B2" s="69" t="s">
        <v>25</v>
      </c>
      <c r="C2" s="70"/>
      <c r="D2" s="70"/>
      <c r="E2" s="70"/>
      <c r="F2" s="70"/>
      <c r="G2" s="71"/>
    </row>
    <row r="3" spans="2:10" x14ac:dyDescent="0.25">
      <c r="B3" s="61" t="s">
        <v>23</v>
      </c>
      <c r="C3" s="62"/>
      <c r="D3" s="62"/>
      <c r="E3" s="62"/>
      <c r="F3" s="62"/>
      <c r="G3" s="63"/>
    </row>
    <row r="4" spans="2:10" ht="15.75" thickBot="1" x14ac:dyDescent="0.3">
      <c r="B4" s="64" t="s">
        <v>26</v>
      </c>
      <c r="C4" s="65"/>
      <c r="D4" s="65"/>
      <c r="E4" s="65"/>
      <c r="F4" s="65"/>
      <c r="G4" s="66"/>
    </row>
    <row r="5" spans="2:10" ht="19.5" thickBot="1" x14ac:dyDescent="0.3">
      <c r="B5" s="49"/>
      <c r="C5" s="39" t="s">
        <v>34</v>
      </c>
      <c r="D5" s="67" t="s">
        <v>20</v>
      </c>
      <c r="E5" s="68"/>
      <c r="F5" s="50" t="s">
        <v>43</v>
      </c>
      <c r="G5" s="51"/>
    </row>
    <row r="6" spans="2:10" ht="16.5" thickBot="1" x14ac:dyDescent="0.3">
      <c r="B6" s="81" t="s">
        <v>41</v>
      </c>
      <c r="C6" s="82"/>
      <c r="D6" s="82"/>
      <c r="E6" s="82"/>
      <c r="F6" s="82"/>
      <c r="G6" s="83"/>
    </row>
    <row r="7" spans="2:10" s="1" customFormat="1" ht="16.5" thickBot="1" x14ac:dyDescent="0.3">
      <c r="B7" s="72" t="s">
        <v>3</v>
      </c>
      <c r="C7" s="73"/>
      <c r="D7" s="73"/>
      <c r="E7" s="73"/>
      <c r="F7" s="73"/>
      <c r="G7" s="74"/>
    </row>
    <row r="8" spans="2:10" s="1" customFormat="1" ht="16.5" thickBot="1" x14ac:dyDescent="0.3">
      <c r="B8" s="5" t="s">
        <v>4</v>
      </c>
      <c r="C8" s="6" t="s">
        <v>5</v>
      </c>
      <c r="D8" s="6" t="s">
        <v>6</v>
      </c>
      <c r="E8" s="7" t="s">
        <v>0</v>
      </c>
      <c r="F8" s="7" t="s">
        <v>1</v>
      </c>
      <c r="G8" s="8" t="s">
        <v>2</v>
      </c>
    </row>
    <row r="9" spans="2:10" ht="17.25" x14ac:dyDescent="0.3">
      <c r="B9" s="26" t="s">
        <v>8</v>
      </c>
      <c r="C9" s="27" t="s">
        <v>44</v>
      </c>
      <c r="D9" s="13" t="s">
        <v>9</v>
      </c>
      <c r="E9" s="14">
        <v>1</v>
      </c>
      <c r="F9" s="48">
        <v>1500</v>
      </c>
      <c r="G9" s="12">
        <f t="shared" ref="G9:G11" si="0">F9*E9</f>
        <v>1500</v>
      </c>
      <c r="I9" s="18"/>
    </row>
    <row r="10" spans="2:10" ht="17.25" x14ac:dyDescent="0.3">
      <c r="B10" s="26" t="s">
        <v>13</v>
      </c>
      <c r="C10" s="27" t="s">
        <v>45</v>
      </c>
      <c r="D10" s="13" t="s">
        <v>9</v>
      </c>
      <c r="E10" s="14">
        <v>1</v>
      </c>
      <c r="F10" s="48">
        <v>850</v>
      </c>
      <c r="G10" s="12">
        <f t="shared" si="0"/>
        <v>850</v>
      </c>
      <c r="I10" s="18"/>
    </row>
    <row r="11" spans="2:10" ht="18" thickBot="1" x14ac:dyDescent="0.35">
      <c r="B11" s="26" t="s">
        <v>33</v>
      </c>
      <c r="C11" s="27" t="s">
        <v>46</v>
      </c>
      <c r="D11" s="13" t="s">
        <v>9</v>
      </c>
      <c r="E11" s="14">
        <v>1</v>
      </c>
      <c r="F11" s="48">
        <v>900</v>
      </c>
      <c r="G11" s="12">
        <f t="shared" si="0"/>
        <v>900</v>
      </c>
      <c r="I11" s="18"/>
    </row>
    <row r="12" spans="2:10" ht="19.5" thickBot="1" x14ac:dyDescent="0.3">
      <c r="B12" s="75" t="s">
        <v>10</v>
      </c>
      <c r="C12" s="76"/>
      <c r="D12" s="76"/>
      <c r="E12" s="76"/>
      <c r="F12" s="77"/>
      <c r="G12" s="15">
        <f>SUM(G9:G11)</f>
        <v>3250</v>
      </c>
      <c r="I12" s="18"/>
    </row>
    <row r="13" spans="2:10" ht="19.5" thickBot="1" x14ac:dyDescent="0.3">
      <c r="B13" s="75" t="s">
        <v>11</v>
      </c>
      <c r="C13" s="76"/>
      <c r="D13" s="76"/>
      <c r="E13" s="76"/>
      <c r="F13" s="77"/>
      <c r="G13" s="16">
        <f>G12*18%</f>
        <v>585</v>
      </c>
      <c r="I13" s="18"/>
      <c r="J13" s="18"/>
    </row>
    <row r="14" spans="2:10" ht="19.5" thickBot="1" x14ac:dyDescent="0.3">
      <c r="B14" s="78" t="s">
        <v>12</v>
      </c>
      <c r="C14" s="79"/>
      <c r="D14" s="79"/>
      <c r="E14" s="79"/>
      <c r="F14" s="80"/>
      <c r="G14" s="17">
        <f>SUM(G12:G13)</f>
        <v>3835</v>
      </c>
      <c r="I14" s="18"/>
    </row>
  </sheetData>
  <mergeCells count="10">
    <mergeCell ref="B7:G7"/>
    <mergeCell ref="B12:F12"/>
    <mergeCell ref="B13:F13"/>
    <mergeCell ref="B14:F14"/>
    <mergeCell ref="B1:G1"/>
    <mergeCell ref="B2:G2"/>
    <mergeCell ref="B3:G3"/>
    <mergeCell ref="B4:G4"/>
    <mergeCell ref="D5:E5"/>
    <mergeCell ref="B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workbookViewId="0">
      <selection activeCell="B14" sqref="B14:F14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94.5703125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9" max="9" width="12" bestFit="1" customWidth="1"/>
    <col min="10" max="10" width="12.28515625" bestFit="1" customWidth="1"/>
  </cols>
  <sheetData>
    <row r="1" spans="2:10" ht="33.75" x14ac:dyDescent="0.5">
      <c r="B1" s="58" t="s">
        <v>24</v>
      </c>
      <c r="C1" s="59"/>
      <c r="D1" s="59"/>
      <c r="E1" s="59"/>
      <c r="F1" s="59"/>
      <c r="G1" s="60"/>
    </row>
    <row r="2" spans="2:10" ht="33" x14ac:dyDescent="0.6">
      <c r="B2" s="69" t="s">
        <v>25</v>
      </c>
      <c r="C2" s="70"/>
      <c r="D2" s="70"/>
      <c r="E2" s="70"/>
      <c r="F2" s="70"/>
      <c r="G2" s="71"/>
    </row>
    <row r="3" spans="2:10" x14ac:dyDescent="0.25">
      <c r="B3" s="61" t="s">
        <v>23</v>
      </c>
      <c r="C3" s="62"/>
      <c r="D3" s="62"/>
      <c r="E3" s="62"/>
      <c r="F3" s="62"/>
      <c r="G3" s="63"/>
    </row>
    <row r="4" spans="2:10" ht="15.75" thickBot="1" x14ac:dyDescent="0.3">
      <c r="B4" s="64" t="s">
        <v>26</v>
      </c>
      <c r="C4" s="65"/>
      <c r="D4" s="65"/>
      <c r="E4" s="65"/>
      <c r="F4" s="65"/>
      <c r="G4" s="66"/>
    </row>
    <row r="5" spans="2:10" ht="19.5" thickBot="1" x14ac:dyDescent="0.3">
      <c r="B5" s="49"/>
      <c r="C5" s="39" t="s">
        <v>34</v>
      </c>
      <c r="D5" s="67" t="s">
        <v>20</v>
      </c>
      <c r="E5" s="68"/>
      <c r="F5" s="50" t="s">
        <v>42</v>
      </c>
      <c r="G5" s="51"/>
    </row>
    <row r="6" spans="2:10" ht="16.5" thickBot="1" x14ac:dyDescent="0.3">
      <c r="B6" s="81" t="s">
        <v>41</v>
      </c>
      <c r="C6" s="82"/>
      <c r="D6" s="82"/>
      <c r="E6" s="82"/>
      <c r="F6" s="82"/>
      <c r="G6" s="83"/>
    </row>
    <row r="7" spans="2:10" s="1" customFormat="1" ht="16.5" thickBot="1" x14ac:dyDescent="0.3">
      <c r="B7" s="72" t="s">
        <v>3</v>
      </c>
      <c r="C7" s="73"/>
      <c r="D7" s="73"/>
      <c r="E7" s="73"/>
      <c r="F7" s="73"/>
      <c r="G7" s="74"/>
    </row>
    <row r="8" spans="2:10" s="1" customFormat="1" ht="16.5" thickBot="1" x14ac:dyDescent="0.3">
      <c r="B8" s="5" t="s">
        <v>4</v>
      </c>
      <c r="C8" s="6" t="s">
        <v>5</v>
      </c>
      <c r="D8" s="6" t="s">
        <v>6</v>
      </c>
      <c r="E8" s="7" t="s">
        <v>0</v>
      </c>
      <c r="F8" s="7" t="s">
        <v>1</v>
      </c>
      <c r="G8" s="8" t="s">
        <v>2</v>
      </c>
    </row>
    <row r="9" spans="2:10" ht="17.25" x14ac:dyDescent="0.25">
      <c r="B9" s="26" t="s">
        <v>8</v>
      </c>
      <c r="C9" s="84" t="s">
        <v>47</v>
      </c>
      <c r="D9" s="13"/>
      <c r="E9" s="14"/>
      <c r="F9" s="48"/>
      <c r="G9" s="12"/>
      <c r="I9" s="18"/>
    </row>
    <row r="10" spans="2:10" ht="17.25" x14ac:dyDescent="0.3">
      <c r="B10" s="85">
        <v>1</v>
      </c>
      <c r="C10" s="86" t="s">
        <v>48</v>
      </c>
      <c r="D10" s="13" t="s">
        <v>49</v>
      </c>
      <c r="E10" s="14">
        <v>16</v>
      </c>
      <c r="F10" s="48">
        <v>1300</v>
      </c>
      <c r="G10" s="12">
        <f t="shared" ref="G10:G13" si="0">F10*E10</f>
        <v>20800</v>
      </c>
      <c r="I10" s="18"/>
    </row>
    <row r="11" spans="2:10" ht="17.25" x14ac:dyDescent="0.3">
      <c r="B11" s="85">
        <v>2</v>
      </c>
      <c r="C11" s="86" t="s">
        <v>50</v>
      </c>
      <c r="D11" s="13" t="s">
        <v>51</v>
      </c>
      <c r="E11" s="14">
        <v>1</v>
      </c>
      <c r="F11" s="48">
        <v>2500</v>
      </c>
      <c r="G11" s="12">
        <f t="shared" si="0"/>
        <v>2500</v>
      </c>
      <c r="H11" s="87"/>
      <c r="I11" s="18"/>
    </row>
    <row r="12" spans="2:10" ht="17.25" x14ac:dyDescent="0.3">
      <c r="B12" s="85">
        <v>3</v>
      </c>
      <c r="C12" s="86" t="s">
        <v>52</v>
      </c>
      <c r="D12" s="13" t="s">
        <v>53</v>
      </c>
      <c r="E12" s="14">
        <v>30</v>
      </c>
      <c r="F12" s="48">
        <v>160</v>
      </c>
      <c r="G12" s="12">
        <f t="shared" si="0"/>
        <v>4800</v>
      </c>
      <c r="I12" s="18"/>
    </row>
    <row r="13" spans="2:10" ht="18" thickBot="1" x14ac:dyDescent="0.35">
      <c r="B13" s="85">
        <v>4</v>
      </c>
      <c r="C13" s="86" t="s">
        <v>54</v>
      </c>
      <c r="D13" s="13" t="s">
        <v>51</v>
      </c>
      <c r="E13" s="14">
        <v>1</v>
      </c>
      <c r="F13" s="48">
        <v>2500</v>
      </c>
      <c r="G13" s="12">
        <f t="shared" si="0"/>
        <v>2500</v>
      </c>
      <c r="I13" s="18"/>
    </row>
    <row r="14" spans="2:10" ht="19.5" thickBot="1" x14ac:dyDescent="0.3">
      <c r="B14" s="75" t="s">
        <v>10</v>
      </c>
      <c r="C14" s="76"/>
      <c r="D14" s="76"/>
      <c r="E14" s="76"/>
      <c r="F14" s="77"/>
      <c r="G14" s="15">
        <f>SUM(G10:G13)</f>
        <v>30600</v>
      </c>
      <c r="I14" s="18"/>
    </row>
    <row r="15" spans="2:10" ht="19.5" thickBot="1" x14ac:dyDescent="0.3">
      <c r="B15" s="75" t="s">
        <v>11</v>
      </c>
      <c r="C15" s="76"/>
      <c r="D15" s="76"/>
      <c r="E15" s="76"/>
      <c r="F15" s="77"/>
      <c r="G15" s="16">
        <f>G14*18%</f>
        <v>5508</v>
      </c>
      <c r="I15" s="18"/>
      <c r="J15" s="18"/>
    </row>
    <row r="16" spans="2:10" ht="19.5" thickBot="1" x14ac:dyDescent="0.3">
      <c r="B16" s="78" t="s">
        <v>12</v>
      </c>
      <c r="C16" s="79"/>
      <c r="D16" s="79"/>
      <c r="E16" s="79"/>
      <c r="F16" s="80"/>
      <c r="G16" s="17">
        <f>SUM(G14:G15)</f>
        <v>36108</v>
      </c>
      <c r="I16" s="18"/>
    </row>
  </sheetData>
  <mergeCells count="10">
    <mergeCell ref="B7:G7"/>
    <mergeCell ref="B14:F14"/>
    <mergeCell ref="B15:F15"/>
    <mergeCell ref="B16:F16"/>
    <mergeCell ref="B1:G1"/>
    <mergeCell ref="B2:G2"/>
    <mergeCell ref="B3:G3"/>
    <mergeCell ref="B4:G4"/>
    <mergeCell ref="D5:E5"/>
    <mergeCell ref="B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VRV</vt:lpstr>
      <vt:lpstr>NVRV</vt:lpstr>
      <vt:lpstr>DRAIN TRAY</vt:lpstr>
      <vt:lpstr>VRV!Print_Area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