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Khumtai, Assam\"/>
    </mc:Choice>
  </mc:AlternateContent>
  <xr:revisionPtr revIDLastSave="0" documentId="8_{612B56B2-F1FB-4333-A965-BCCDEA57D4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44" i="1" s="1"/>
  <c r="I12" i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<sst xmlns="http://schemas.openxmlformats.org/spreadsheetml/2006/main" count="209" uniqueCount="156">
  <si>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</si>
  <si>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</si>
  <si>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</si>
  <si>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</si>
  <si>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</si>
  <si>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</si>
  <si>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</si>
  <si>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</si>
  <si>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</si>
  <si>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</si>
  <si>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</si>
  <si>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</si>
  <si>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</si>
  <si>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</si>
  <si>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</si>
  <si>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</si>
  <si>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</si>
  <si>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</si>
  <si>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</si>
  <si>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</si>
  <si>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</si>
  <si>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</si>
  <si>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</si>
  <si>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</si>
  <si>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</si>
  <si>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</si>
  <si>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</si>
  <si>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</si>
  <si>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</si>
  <si>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</si>
  <si>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</si>
  <si>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</si>
  <si>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</si>
  <si>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</si>
  <si>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</si>
  <si>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</si>
  <si>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</si>
  <si>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</si>
  <si>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</si>
  <si>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</si>
  <si>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</si>
  <si>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</si>
  <si>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</si>
  <si>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</si>
  <si>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</si>
  <si>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</si>
  <si>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</si>
  <si>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</si>
  <si>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</si>
  <si>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</si>
  <si>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</si>
  <si>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</si>
  <si>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</si>
  <si>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</si>
  <si>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</si>
  <si>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</si>
  <si>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</si>
  <si>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</si>
  <si>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</si>
  <si>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</si>
  <si>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</si>
  <si>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</si>
  <si>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</si>
  <si>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</si>
  <si>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</si>
  <si>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</si>
  <si>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</si>
  <si>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</si>
  <si>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</si>
  <si>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</si>
  <si>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</si>
  <si>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</si>
  <si>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</si>
  <si>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</si>
  <si>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</si>
  <si>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</si>
  <si>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</si>
  <si>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</si>
  <si>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</si>
  <si>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</si>
  <si>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</si>
  <si>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</si>
  <si>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</si>
  <si>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</si>
  <si>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</si>
  <si>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</si>
  <si>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</si>
  <si>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</si>
  <si>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</si>
  <si>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</si>
  <si>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</si>
  <si>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</si>
  <si>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</si>
  <si>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</si>
  <si>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</si>
  <si>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</si>
  <si>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</si>
  <si>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</si>
  <si>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</si>
  <si>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</si>
  <si>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</si>
  <si>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</si>
  <si>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</si>
  <si>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</si>
  <si>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</si>
  <si>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</si>
  <si>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</si>
  <si>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</si>
  <si>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</si>
  <si>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</si>
  <si>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</si>
  <si>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</si>
  <si>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</si>
  <si>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</si>
  <si>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</si>
  <si>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</si>
  <si>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</si>
  <si>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</si>
  <si>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</si>
  <si>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</si>
  <si>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</si>
  <si>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</si>
  <si>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</si>
  <si>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</si>
  <si>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</si>
  <si>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</si>
  <si>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</si>
  <si>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</si>
  <si>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</si>
  <si>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</si>
  <si>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</si>
  <si>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</si>
  <si>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</si>
  <si>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</si>
  <si>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</si>
  <si>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</si>
  <si>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</si>
  <si>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</si>
  <si>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</si>
  <si>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</si>
  <si>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</si>
  <si>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</si>
  <si>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</si>
  <si>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</si>
  <si>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</si>
  <si>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</si>
  <si>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</si>
  <si>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</si>
  <si>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</si>
  <si>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</si>
  <si>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</si>
  <si>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</si>
  <si>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</si>
  <si>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</si>
  <si>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 xml:space="preserve">Scaffolding Charges </t>
  </si>
  <si>
    <t>Chandan Complex , 1 No. Khumtai village, P. O. Moranhat, Dist. Charaideo, 1st floor, Assam, Pin - 789670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</si>
</sst>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zoomScaleSheetLayoutView="100" workbookViewId="0">
      <selection activeCell="L39" sqref="L39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46157</v>
      </c>
    </row>
    <row r="2" spans="1:13" x14ac:dyDescent="0.3">
      <c r="A2" s="129" t="s">
        <v>2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3" x14ac:dyDescent="0.3">
      <c r="A3" s="132" t="s">
        <v>3</v>
      </c>
      <c r="B3" s="133"/>
      <c r="C3" s="134" t="s">
        <v>89</v>
      </c>
      <c r="D3" s="135"/>
      <c r="E3" s="135"/>
      <c r="F3" s="135"/>
      <c r="G3" s="135"/>
      <c r="H3" s="135"/>
      <c r="I3" s="135"/>
      <c r="J3" s="136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155</v>
      </c>
      <c r="F4" s="137"/>
      <c r="G4" s="138"/>
      <c r="H4" s="138"/>
      <c r="I4" s="138"/>
      <c r="J4" s="139"/>
    </row>
    <row r="5" spans="1:13" ht="14.4" thickBot="1" x14ac:dyDescent="0.35">
      <c r="A5" s="143"/>
      <c r="B5" s="144"/>
      <c r="C5" s="144"/>
      <c r="D5" s="144"/>
      <c r="E5" s="144"/>
      <c r="F5" s="144"/>
      <c r="G5" s="144"/>
      <c r="H5" s="144"/>
      <c r="I5" s="144"/>
      <c r="J5" s="145"/>
      <c r="K5" s="7"/>
      <c r="L5" s="7"/>
      <c r="M5" s="7"/>
    </row>
    <row r="6" spans="1:13" ht="14.4" thickBot="1" x14ac:dyDescent="0.35">
      <c r="A6" s="146" t="s">
        <v>11</v>
      </c>
      <c r="B6" s="147"/>
      <c r="C6" s="147"/>
      <c r="D6" s="147"/>
      <c r="E6" s="147"/>
      <c r="F6" s="147"/>
      <c r="G6" s="147"/>
      <c r="H6" s="147"/>
      <c r="I6" s="147"/>
      <c r="J6" s="148"/>
    </row>
    <row r="7" spans="1:13" ht="28.2" thickBot="1" x14ac:dyDescent="0.35">
      <c r="A7" s="73" t="s">
        <v>12</v>
      </c>
      <c r="B7" s="140" t="s">
        <v>13</v>
      </c>
      <c r="C7" s="141"/>
      <c r="D7" s="142"/>
      <c r="E7" s="74" t="s">
        <v>6</v>
      </c>
      <c r="F7" s="159" t="s">
        <v>7</v>
      </c>
      <c r="G7" s="160"/>
      <c r="H7" s="74" t="s">
        <v>8</v>
      </c>
      <c r="I7" s="155" t="s">
        <v>9</v>
      </c>
      <c r="J7" s="156"/>
    </row>
    <row r="8" spans="1:13" ht="12.75" customHeight="1" x14ac:dyDescent="0.3">
      <c r="A8" s="68"/>
      <c r="B8" s="149" t="s">
        <v>14</v>
      </c>
      <c r="C8" s="150"/>
      <c r="D8" s="151"/>
      <c r="E8" s="68"/>
      <c r="F8" s="161"/>
      <c r="G8" s="162"/>
      <c r="H8" s="68"/>
      <c r="I8" s="157"/>
      <c r="J8" s="158"/>
    </row>
    <row r="9" spans="1:13" ht="15.6" x14ac:dyDescent="0.3">
      <c r="A9" s="72" t="s">
        <v>15</v>
      </c>
      <c r="B9" s="152" t="s">
        <v>16</v>
      </c>
      <c r="C9" s="153"/>
      <c r="D9" s="154"/>
      <c r="E9" s="72" t="s">
        <v>10</v>
      </c>
      <c r="F9" s="84">
        <v>1</v>
      </c>
      <c r="G9" s="85"/>
      <c r="H9" s="69">
        <v>1550</v>
      </c>
      <c r="I9" s="97">
        <f>F9*H9</f>
        <v>1550</v>
      </c>
      <c r="J9" s="98"/>
    </row>
    <row r="10" spans="1:13" ht="12.75" customHeight="1" x14ac:dyDescent="0.3">
      <c r="A10" s="72" t="s">
        <v>17</v>
      </c>
      <c r="B10" s="152" t="s">
        <v>18</v>
      </c>
      <c r="C10" s="153"/>
      <c r="D10" s="154"/>
      <c r="E10" s="72" t="s">
        <v>10</v>
      </c>
      <c r="F10" s="84">
        <v>1</v>
      </c>
      <c r="G10" s="85"/>
      <c r="H10" s="69">
        <v>1550</v>
      </c>
      <c r="I10" s="97">
        <f t="shared" ref="I10:I41" si="0">F10*H10</f>
        <v>1550</v>
      </c>
      <c r="J10" s="98"/>
    </row>
    <row r="11" spans="1:13" ht="12.75" customHeight="1" x14ac:dyDescent="0.3">
      <c r="A11" s="72" t="s">
        <v>19</v>
      </c>
      <c r="B11" s="152" t="s">
        <v>91</v>
      </c>
      <c r="C11" s="153"/>
      <c r="D11" s="154"/>
      <c r="E11" s="72" t="s">
        <v>10</v>
      </c>
      <c r="F11" s="84">
        <v>1</v>
      </c>
      <c r="G11" s="85"/>
      <c r="H11" s="69">
        <v>3200</v>
      </c>
      <c r="I11" s="97">
        <f t="shared" si="0"/>
        <v>3200</v>
      </c>
      <c r="J11" s="98"/>
    </row>
    <row r="12" spans="1:13" ht="12.75" customHeight="1" x14ac:dyDescent="0.3">
      <c r="A12" s="72" t="s">
        <v>20</v>
      </c>
      <c r="B12" s="152" t="s">
        <v>92</v>
      </c>
      <c r="C12" s="153"/>
      <c r="D12" s="154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8" t="s">
        <v>21</v>
      </c>
      <c r="C13" s="119"/>
      <c r="D13" s="120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52" t="s">
        <v>23</v>
      </c>
      <c r="C14" s="153"/>
      <c r="D14" s="154"/>
      <c r="E14" s="72" t="s">
        <v>10</v>
      </c>
      <c r="F14" s="84"/>
      <c r="G14" s="85"/>
      <c r="H14" s="69">
        <v>1000</v>
      </c>
      <c r="I14" s="97">
        <f t="shared" si="0"/>
        <v>0</v>
      </c>
      <c r="J14" s="98"/>
    </row>
    <row r="15" spans="1:13" ht="12.75" customHeight="1" x14ac:dyDescent="0.3">
      <c r="A15" s="72" t="s">
        <v>24</v>
      </c>
      <c r="B15" s="152" t="s">
        <v>25</v>
      </c>
      <c r="C15" s="153"/>
      <c r="D15" s="154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8" t="s">
        <v>26</v>
      </c>
      <c r="C16" s="119"/>
      <c r="D16" s="120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>
        <v>28</v>
      </c>
      <c r="G17" s="85"/>
      <c r="H17" s="69">
        <v>850</v>
      </c>
      <c r="I17" s="97">
        <f>F17*H17</f>
        <v>23800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/>
      <c r="G18" s="85"/>
      <c r="H18" s="69">
        <v>850</v>
      </c>
      <c r="I18" s="97">
        <f t="shared" si="0"/>
        <v>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/>
      <c r="G19" s="85"/>
      <c r="H19" s="69">
        <v>850</v>
      </c>
      <c r="I19" s="97">
        <f t="shared" si="0"/>
        <v>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>
        <v>26</v>
      </c>
      <c r="G20" s="85"/>
      <c r="H20" s="69">
        <v>1000</v>
      </c>
      <c r="I20" s="97">
        <f t="shared" si="0"/>
        <v>26000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>
        <v>26</v>
      </c>
      <c r="G21" s="85"/>
      <c r="H21" s="69">
        <v>1000</v>
      </c>
      <c r="I21" s="97">
        <f t="shared" si="0"/>
        <v>26000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86</v>
      </c>
      <c r="G27" s="85"/>
      <c r="H27" s="69">
        <v>160</v>
      </c>
      <c r="I27" s="97">
        <f t="shared" si="0"/>
        <v>13760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5</v>
      </c>
      <c r="G29" s="85"/>
      <c r="H29" s="69">
        <v>100</v>
      </c>
      <c r="I29" s="97">
        <f t="shared" si="0"/>
        <v>500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>
        <v>20</v>
      </c>
      <c r="G30" s="85"/>
      <c r="H30" s="69">
        <v>120</v>
      </c>
      <c r="I30" s="97">
        <f t="shared" si="0"/>
        <v>2400</v>
      </c>
      <c r="J30" s="98"/>
    </row>
    <row r="31" spans="1:10" ht="15.6" x14ac:dyDescent="0.3">
      <c r="A31" s="75"/>
      <c r="B31" s="118" t="s">
        <v>51</v>
      </c>
      <c r="C31" s="119"/>
      <c r="D31" s="120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1</v>
      </c>
      <c r="G32" s="85"/>
      <c r="H32" s="69">
        <v>800</v>
      </c>
      <c r="I32" s="97">
        <f t="shared" si="0"/>
        <v>800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>
        <v>1</v>
      </c>
      <c r="G33" s="85"/>
      <c r="H33" s="69">
        <v>1500</v>
      </c>
      <c r="I33" s="97">
        <f t="shared" si="0"/>
        <v>1500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>
        <v>1</v>
      </c>
      <c r="G34" s="85"/>
      <c r="H34" s="69">
        <v>1500</v>
      </c>
      <c r="I34" s="97">
        <f t="shared" si="0"/>
        <v>1500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2</v>
      </c>
      <c r="G39" s="85"/>
      <c r="H39" s="69">
        <v>1800</v>
      </c>
      <c r="I39" s="97">
        <f t="shared" si="0"/>
        <v>3600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>
        <v>1.5</v>
      </c>
      <c r="G40" s="85"/>
      <c r="H40" s="69">
        <v>150</v>
      </c>
      <c r="I40" s="97">
        <f t="shared" si="0"/>
        <v>225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>
        <v>1</v>
      </c>
      <c r="G41" s="85"/>
      <c r="H41" s="69">
        <v>5400</v>
      </c>
      <c r="I41" s="97">
        <f t="shared" si="0"/>
        <v>5400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>
        <v>142</v>
      </c>
      <c r="G42" s="85"/>
      <c r="H42" s="69">
        <v>245</v>
      </c>
      <c r="I42" s="97">
        <f t="shared" ref="I42" si="1">F42*H42</f>
        <v>34790</v>
      </c>
      <c r="J42" s="98"/>
    </row>
    <row r="43" spans="1:10" ht="15.6" x14ac:dyDescent="0.3">
      <c r="A43" s="72">
        <v>14</v>
      </c>
      <c r="B43" s="113" t="s">
        <v>154</v>
      </c>
      <c r="C43" s="114"/>
      <c r="D43" s="115"/>
      <c r="E43" s="72" t="s">
        <v>10</v>
      </c>
      <c r="F43" s="84"/>
      <c r="G43" s="85"/>
      <c r="H43" s="69">
        <v>14500</v>
      </c>
      <c r="I43" s="116">
        <f t="shared" ref="I43" si="2">F43*H43</f>
        <v>0</v>
      </c>
      <c r="J43" s="117"/>
    </row>
    <row r="44" spans="1:10" ht="15.6" x14ac:dyDescent="0.3">
      <c r="A44" s="75" t="s">
        <v>65</v>
      </c>
      <c r="B44" s="118" t="s">
        <v>66</v>
      </c>
      <c r="C44" s="119"/>
      <c r="D44" s="120"/>
      <c r="E44" s="77"/>
      <c r="F44" s="86"/>
      <c r="G44" s="87"/>
      <c r="H44" s="71"/>
      <c r="I44" s="99">
        <f>SUM(I9:J43)</f>
        <v>146575</v>
      </c>
      <c r="J44" s="100"/>
    </row>
    <row r="45" spans="1:10" ht="15.6" x14ac:dyDescent="0.3">
      <c r="A45" s="72" t="s">
        <v>67</v>
      </c>
      <c r="B45" s="110" t="s">
        <v>68</v>
      </c>
      <c r="C45" s="111"/>
      <c r="D45" s="112"/>
      <c r="E45" s="78" t="s">
        <v>69</v>
      </c>
      <c r="F45" s="103">
        <v>0.18</v>
      </c>
      <c r="G45" s="104"/>
      <c r="H45" s="72"/>
      <c r="I45" s="97">
        <f>F45*I44</f>
        <v>26383.5</v>
      </c>
      <c r="J45" s="98"/>
    </row>
    <row r="46" spans="1:10" ht="16.2" thickBot="1" x14ac:dyDescent="0.35">
      <c r="A46" s="20" t="s">
        <v>70</v>
      </c>
      <c r="B46" s="126" t="s">
        <v>99</v>
      </c>
      <c r="C46" s="127"/>
      <c r="D46" s="128"/>
      <c r="E46" s="79"/>
      <c r="F46" s="105"/>
      <c r="G46" s="106"/>
      <c r="H46" s="80"/>
      <c r="I46" s="101">
        <f>I45+I44</f>
        <v>172958.5</v>
      </c>
      <c r="J46" s="102"/>
    </row>
    <row r="47" spans="1:10" ht="14.4" thickBot="1" x14ac:dyDescent="0.35">
      <c r="A47" s="81" t="s">
        <v>70</v>
      </c>
      <c r="B47" s="121"/>
      <c r="C47" s="122"/>
      <c r="D47" s="122"/>
      <c r="E47" s="122"/>
      <c r="F47" s="122"/>
      <c r="G47" s="123"/>
      <c r="H47" s="82"/>
      <c r="I47" s="124"/>
      <c r="J47" s="125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96" t="s">
        <v>76</v>
      </c>
      <c r="D54" s="96"/>
      <c r="E54" s="96"/>
      <c r="F54" s="96"/>
      <c r="G54" s="96"/>
      <c r="H54" s="96"/>
      <c r="I54" s="96"/>
      <c r="J54" s="96"/>
    </row>
    <row r="55" spans="1:10" s="12" customFormat="1" ht="15" customHeight="1" x14ac:dyDescent="0.3">
      <c r="A55" s="11"/>
      <c r="B55" s="13" t="s">
        <v>77</v>
      </c>
      <c r="C55" s="96"/>
      <c r="D55" s="96"/>
      <c r="E55" s="96"/>
      <c r="F55" s="96"/>
      <c r="G55" s="96"/>
      <c r="H55" s="96"/>
      <c r="I55" s="96"/>
      <c r="J55" s="96"/>
    </row>
    <row r="56" spans="1:10" s="12" customFormat="1" x14ac:dyDescent="0.3">
      <c r="A56" s="11"/>
      <c r="B56" s="13" t="s">
        <v>78</v>
      </c>
      <c r="C56" s="107"/>
      <c r="D56" s="107"/>
      <c r="E56" s="107"/>
      <c r="F56" s="107"/>
      <c r="G56" s="107"/>
      <c r="H56" s="107"/>
      <c r="I56" s="107"/>
      <c r="J56" s="107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08" t="s">
        <v>79</v>
      </c>
      <c r="C59" s="109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87</v>
      </c>
      <c r="C60" s="95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80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81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82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83</v>
      </c>
      <c r="C64" s="94"/>
      <c r="D64" s="90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93" t="s">
        <v>84</v>
      </c>
      <c r="C65" s="94"/>
      <c r="D65" s="92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88" t="s">
        <v>85</v>
      </c>
      <c r="C66" s="89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16" t="s">
        <v>86</v>
      </c>
      <c r="C67" s="17"/>
      <c r="D67" s="90"/>
      <c r="E67" s="90"/>
      <c r="F67" s="90"/>
      <c r="G67" s="90"/>
      <c r="H67" s="90"/>
      <c r="I67" s="90"/>
      <c r="J67" s="91"/>
    </row>
    <row r="68" spans="1:10" s="12" customFormat="1" ht="16.5" customHeight="1" thickTop="1" thickBot="1" x14ac:dyDescent="0.35">
      <c r="A68" s="11"/>
      <c r="B68" s="88" t="s">
        <v>88</v>
      </c>
      <c r="C68" s="89"/>
      <c r="D68" s="90"/>
      <c r="E68" s="90"/>
      <c r="F68" s="90"/>
      <c r="G68" s="90"/>
      <c r="H68" s="90"/>
      <c r="I68" s="90"/>
      <c r="J68" s="91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F2" sqref="F2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63" t="s">
        <v>101</v>
      </c>
      <c r="C1" s="163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64">
        <v>1</v>
      </c>
      <c r="B2" s="166" t="s">
        <v>106</v>
      </c>
      <c r="C2" s="167"/>
      <c r="D2" s="170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65"/>
      <c r="B3" s="168"/>
      <c r="C3" s="169"/>
      <c r="D3" s="171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72">
        <v>2</v>
      </c>
      <c r="B4" s="173" t="s">
        <v>111</v>
      </c>
      <c r="C4" s="174"/>
      <c r="D4" s="175"/>
      <c r="E4" s="37" t="s">
        <v>112</v>
      </c>
      <c r="F4" s="33" t="s">
        <v>113</v>
      </c>
      <c r="G4" s="38" t="s">
        <v>10</v>
      </c>
      <c r="H4" s="39"/>
      <c r="I4" s="30">
        <v>10750</v>
      </c>
      <c r="J4" s="31">
        <f t="shared" ref="J4" si="0">I4+I5</f>
        <v>27500</v>
      </c>
      <c r="K4" s="66">
        <f t="shared" ref="K4" si="1">J4*H4</f>
        <v>0</v>
      </c>
    </row>
    <row r="5" spans="1:11" s="25" customFormat="1" ht="16.2" thickBot="1" x14ac:dyDescent="0.35">
      <c r="A5" s="164"/>
      <c r="B5" s="166"/>
      <c r="C5" s="167"/>
      <c r="D5" s="170"/>
      <c r="E5" s="40" t="s">
        <v>114</v>
      </c>
      <c r="F5" s="33" t="s">
        <v>115</v>
      </c>
      <c r="G5" s="41" t="s">
        <v>10</v>
      </c>
      <c r="H5" s="42"/>
      <c r="I5" s="30">
        <v>16750</v>
      </c>
      <c r="J5" s="36"/>
      <c r="K5" s="67"/>
    </row>
    <row r="6" spans="1:11" s="25" customFormat="1" ht="16.2" thickBot="1" x14ac:dyDescent="0.35">
      <c r="A6" s="176">
        <v>3</v>
      </c>
      <c r="B6" s="178" t="s">
        <v>116</v>
      </c>
      <c r="C6" s="178"/>
      <c r="D6" s="178"/>
      <c r="E6" s="37" t="s">
        <v>117</v>
      </c>
      <c r="F6" s="33" t="s">
        <v>118</v>
      </c>
      <c r="G6" s="43" t="s">
        <v>10</v>
      </c>
      <c r="H6" s="44"/>
      <c r="I6" s="30">
        <f>10115</f>
        <v>10115</v>
      </c>
      <c r="J6" s="31">
        <f t="shared" ref="J6" si="2">I6+I7</f>
        <v>36400</v>
      </c>
      <c r="K6" s="66">
        <f t="shared" ref="K6" si="3">J6*H6</f>
        <v>0</v>
      </c>
    </row>
    <row r="7" spans="1:11" s="25" customFormat="1" ht="16.2" thickBot="1" x14ac:dyDescent="0.35">
      <c r="A7" s="177"/>
      <c r="B7" s="179"/>
      <c r="C7" s="179"/>
      <c r="D7" s="179"/>
      <c r="E7" s="32" t="s">
        <v>119</v>
      </c>
      <c r="F7" s="33" t="s">
        <v>120</v>
      </c>
      <c r="G7" s="45" t="s">
        <v>10</v>
      </c>
      <c r="H7" s="46"/>
      <c r="I7" s="30">
        <v>26285</v>
      </c>
      <c r="J7" s="36"/>
      <c r="K7" s="67"/>
    </row>
    <row r="8" spans="1:11" s="25" customFormat="1" ht="15" thickBot="1" x14ac:dyDescent="0.35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2"/>
    </row>
    <row r="9" spans="1:11" s="25" customFormat="1" ht="16.2" thickBot="1" x14ac:dyDescent="0.35">
      <c r="A9" s="183">
        <v>4</v>
      </c>
      <c r="B9" s="186" t="s">
        <v>121</v>
      </c>
      <c r="C9" s="186"/>
      <c r="D9" s="186"/>
      <c r="E9" s="37" t="s">
        <v>122</v>
      </c>
      <c r="F9" s="37" t="s">
        <v>123</v>
      </c>
      <c r="G9" s="47" t="s">
        <v>10</v>
      </c>
      <c r="H9" s="44">
        <v>1</v>
      </c>
      <c r="I9" s="30">
        <v>23490</v>
      </c>
      <c r="J9" s="189">
        <f>(I9+I10+I11)</f>
        <v>48700</v>
      </c>
      <c r="K9" s="192">
        <f>J9*H9</f>
        <v>48700</v>
      </c>
    </row>
    <row r="10" spans="1:11" s="25" customFormat="1" ht="16.2" thickBot="1" x14ac:dyDescent="0.35">
      <c r="A10" s="184"/>
      <c r="B10" s="187"/>
      <c r="C10" s="187"/>
      <c r="D10" s="187"/>
      <c r="E10" s="48" t="s">
        <v>124</v>
      </c>
      <c r="F10" s="37" t="s">
        <v>125</v>
      </c>
      <c r="G10" s="49" t="s">
        <v>10</v>
      </c>
      <c r="H10" s="50">
        <v>1</v>
      </c>
      <c r="I10" s="30">
        <v>19540</v>
      </c>
      <c r="J10" s="190"/>
      <c r="K10" s="193"/>
    </row>
    <row r="11" spans="1:11" s="25" customFormat="1" ht="16.2" thickBot="1" x14ac:dyDescent="0.35">
      <c r="A11" s="185"/>
      <c r="B11" s="188"/>
      <c r="C11" s="188"/>
      <c r="D11" s="188"/>
      <c r="E11" s="32" t="s">
        <v>126</v>
      </c>
      <c r="F11" s="37" t="s">
        <v>127</v>
      </c>
      <c r="G11" s="51" t="s">
        <v>10</v>
      </c>
      <c r="H11" s="46">
        <v>1</v>
      </c>
      <c r="I11" s="30">
        <v>5670</v>
      </c>
      <c r="J11" s="191"/>
      <c r="K11" s="194"/>
    </row>
    <row r="12" spans="1:11" s="25" customFormat="1" ht="16.2" thickBot="1" x14ac:dyDescent="0.35">
      <c r="A12" s="183">
        <v>5</v>
      </c>
      <c r="B12" s="186" t="s">
        <v>128</v>
      </c>
      <c r="C12" s="186"/>
      <c r="D12" s="186"/>
      <c r="E12" s="37" t="s">
        <v>129</v>
      </c>
      <c r="F12" s="37" t="s">
        <v>130</v>
      </c>
      <c r="G12" s="47" t="s">
        <v>10</v>
      </c>
      <c r="H12" s="44">
        <v>1</v>
      </c>
      <c r="I12" s="30">
        <v>27000</v>
      </c>
      <c r="J12" s="189">
        <f t="shared" ref="J12" si="4">(I12+I13+I14)</f>
        <v>54300</v>
      </c>
      <c r="K12" s="192">
        <f>J12*H12</f>
        <v>54300</v>
      </c>
    </row>
    <row r="13" spans="1:11" s="25" customFormat="1" ht="16.2" thickBot="1" x14ac:dyDescent="0.35">
      <c r="A13" s="184"/>
      <c r="B13" s="187"/>
      <c r="C13" s="187"/>
      <c r="D13" s="187"/>
      <c r="E13" s="48" t="s">
        <v>131</v>
      </c>
      <c r="F13" s="37" t="s">
        <v>132</v>
      </c>
      <c r="G13" s="49" t="s">
        <v>10</v>
      </c>
      <c r="H13" s="50">
        <v>1</v>
      </c>
      <c r="I13" s="30">
        <v>21630</v>
      </c>
      <c r="J13" s="190"/>
      <c r="K13" s="193"/>
    </row>
    <row r="14" spans="1:11" s="25" customFormat="1" ht="16.2" thickBot="1" x14ac:dyDescent="0.35">
      <c r="A14" s="185"/>
      <c r="B14" s="188"/>
      <c r="C14" s="188"/>
      <c r="D14" s="188"/>
      <c r="E14" s="32" t="s">
        <v>126</v>
      </c>
      <c r="F14" s="37" t="s">
        <v>133</v>
      </c>
      <c r="G14" s="51" t="s">
        <v>10</v>
      </c>
      <c r="H14" s="46">
        <v>1</v>
      </c>
      <c r="I14" s="30">
        <v>5670</v>
      </c>
      <c r="J14" s="191"/>
      <c r="K14" s="194"/>
    </row>
    <row r="15" spans="1:11" s="25" customFormat="1" ht="16.2" thickBot="1" x14ac:dyDescent="0.35">
      <c r="A15" s="183">
        <v>6</v>
      </c>
      <c r="B15" s="186" t="s">
        <v>134</v>
      </c>
      <c r="C15" s="186"/>
      <c r="D15" s="186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9">
        <f t="shared" ref="J15" si="5">(I15+I16+I17)</f>
        <v>81300</v>
      </c>
      <c r="K15" s="192">
        <f t="shared" ref="K15:K18" si="6">J15*H15</f>
        <v>0</v>
      </c>
    </row>
    <row r="16" spans="1:11" s="25" customFormat="1" ht="16.2" thickBot="1" x14ac:dyDescent="0.35">
      <c r="A16" s="184"/>
      <c r="B16" s="187"/>
      <c r="C16" s="187"/>
      <c r="D16" s="187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90"/>
      <c r="K16" s="193"/>
    </row>
    <row r="17" spans="1:11" s="25" customFormat="1" ht="16.2" thickBot="1" x14ac:dyDescent="0.35">
      <c r="A17" s="185"/>
      <c r="B17" s="188"/>
      <c r="C17" s="188"/>
      <c r="D17" s="188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91"/>
      <c r="K17" s="194"/>
    </row>
    <row r="18" spans="1:11" s="25" customFormat="1" ht="16.2" thickBot="1" x14ac:dyDescent="0.35">
      <c r="A18" s="183">
        <v>7</v>
      </c>
      <c r="B18" s="186" t="s">
        <v>140</v>
      </c>
      <c r="C18" s="186"/>
      <c r="D18" s="186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9">
        <f t="shared" ref="J18" si="7">(I18+I19+I20)</f>
        <v>95900</v>
      </c>
      <c r="K18" s="192">
        <f t="shared" si="6"/>
        <v>0</v>
      </c>
    </row>
    <row r="19" spans="1:11" s="25" customFormat="1" ht="16.2" thickBot="1" x14ac:dyDescent="0.35">
      <c r="A19" s="184"/>
      <c r="B19" s="187"/>
      <c r="C19" s="187"/>
      <c r="D19" s="187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90"/>
      <c r="K19" s="193"/>
    </row>
    <row r="20" spans="1:11" s="25" customFormat="1" ht="16.2" thickBot="1" x14ac:dyDescent="0.35">
      <c r="A20" s="185"/>
      <c r="B20" s="188"/>
      <c r="C20" s="188"/>
      <c r="D20" s="188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91"/>
      <c r="K20" s="194"/>
    </row>
    <row r="21" spans="1:11" s="25" customFormat="1" x14ac:dyDescent="0.3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spans="1:11" s="25" customFormat="1" x14ac:dyDescent="0.3">
      <c r="A22" s="52" t="s">
        <v>146</v>
      </c>
      <c r="B22" s="198" t="s">
        <v>147</v>
      </c>
      <c r="C22" s="199"/>
      <c r="D22" s="53"/>
      <c r="E22" s="53"/>
      <c r="F22" s="53"/>
      <c r="G22" s="54"/>
      <c r="H22" s="55"/>
      <c r="I22" s="55"/>
      <c r="J22" s="55"/>
      <c r="K22" s="56">
        <f>SUM(K2:K20)</f>
        <v>127500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35700</v>
      </c>
    </row>
    <row r="24" spans="1:11" s="25" customFormat="1" ht="15" thickBot="1" x14ac:dyDescent="0.35">
      <c r="A24" s="62" t="s">
        <v>150</v>
      </c>
      <c r="B24" s="200" t="s">
        <v>151</v>
      </c>
      <c r="C24" s="20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163200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2026-05-15T12:03:24Z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