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D:\Hamad\Hamad\HAMAD\DAIKIN KEY ACCOUNTS\HDFC Bank Ltd - Goregaon (East)\BOQ\"/>
    </mc:Choice>
  </mc:AlternateContent>
  <xr:revisionPtr revIDLastSave="0" documentId="13_ncr:1_{FDAB5907-9AA4-4DDC-9698-B552E54F251D}" xr6:coauthVersionLast="47" xr6:coauthVersionMax="47" xr10:uidLastSave="{00000000-0000-0000-0000-000000000000}"/>
  <bookViews>
    <workbookView xWindow="-120" yWindow="-120" windowWidth="29040" windowHeight="15720" xr2:uid="{00000000-000D-0000-FFFF-FFFF00000000}"/>
  </bookViews>
  <sheets>
    <sheet name="ATM"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8" i="1" l="1"/>
  <c r="H13" i="1" l="1"/>
  <c r="H14" i="1"/>
  <c r="H15" i="1"/>
  <c r="H16" i="1"/>
  <c r="H17" i="1"/>
  <c r="H12" i="1"/>
  <c r="H19" i="1" l="1"/>
  <c r="H20" i="1" s="1"/>
  <c r="H21" i="1" s="1"/>
  <c r="F19" i="1" l="1"/>
  <c r="H101" i="1" l="1"/>
  <c r="H100" i="1"/>
  <c r="H98" i="1"/>
  <c r="H96" i="1"/>
  <c r="H95" i="1"/>
  <c r="H94" i="1"/>
  <c r="H91" i="1"/>
  <c r="H90" i="1"/>
  <c r="H89" i="1"/>
  <c r="H73" i="1"/>
  <c r="H72" i="1"/>
  <c r="H71" i="1"/>
  <c r="H70" i="1"/>
  <c r="H69" i="1"/>
  <c r="H66" i="1"/>
  <c r="H65" i="1"/>
  <c r="H55" i="1"/>
  <c r="H54" i="1"/>
  <c r="H53" i="1"/>
  <c r="H52" i="1"/>
  <c r="H49" i="1"/>
  <c r="H43" i="1"/>
  <c r="H42" i="1"/>
  <c r="H41" i="1"/>
  <c r="H86" i="1"/>
  <c r="H85" i="1"/>
  <c r="H84" i="1"/>
  <c r="H83" i="1"/>
  <c r="H82" i="1"/>
  <c r="H79" i="1"/>
  <c r="H78" i="1"/>
  <c r="H77" i="1"/>
  <c r="H76" i="1"/>
  <c r="H67" i="1"/>
  <c r="H64" i="1"/>
  <c r="H63" i="1"/>
  <c r="H62" i="1"/>
  <c r="H60" i="1"/>
  <c r="H59" i="1"/>
  <c r="H58" i="1"/>
  <c r="H56" i="1"/>
  <c r="H48" i="1"/>
  <c r="H47" i="1"/>
  <c r="H46" i="1"/>
  <c r="H38" i="1"/>
  <c r="H36" i="1"/>
  <c r="H34" i="1"/>
  <c r="H32" i="1"/>
  <c r="H30" i="1"/>
  <c r="H102" i="1" l="1"/>
  <c r="H103" i="1" s="1"/>
  <c r="H104" i="1" s="1"/>
</calcChain>
</file>

<file path=xl/sharedStrings.xml><?xml version="1.0" encoding="utf-8"?>
<sst xmlns="http://schemas.openxmlformats.org/spreadsheetml/2006/main" count="241" uniqueCount="129">
  <si>
    <t>Sr NO.</t>
  </si>
  <si>
    <t>Area of Application</t>
  </si>
  <si>
    <t>Machine Details</t>
  </si>
  <si>
    <t>Unit</t>
  </si>
  <si>
    <t>Qty</t>
  </si>
  <si>
    <t>Basic Cost</t>
  </si>
  <si>
    <t>Amount</t>
  </si>
  <si>
    <t>ATM Lobby</t>
  </si>
  <si>
    <t>Summary Of the Above</t>
  </si>
  <si>
    <t>No.</t>
  </si>
  <si>
    <t>Total Basic Cost</t>
  </si>
  <si>
    <t>GST ( SGST @14% and CGST@14%)</t>
  </si>
  <si>
    <t>GR Total Of Mahine Cost ( High Side)</t>
  </si>
  <si>
    <t>Low Side BOQ</t>
  </si>
  <si>
    <t>Sr No.</t>
  </si>
  <si>
    <t>Particulars</t>
  </si>
  <si>
    <t>1A</t>
  </si>
  <si>
    <t>a</t>
  </si>
  <si>
    <t>1B</t>
  </si>
  <si>
    <t>1C</t>
  </si>
  <si>
    <t>1D</t>
  </si>
  <si>
    <t>1E</t>
  </si>
  <si>
    <t>1F</t>
  </si>
  <si>
    <t>Hi Wall Machines</t>
  </si>
  <si>
    <t>RMT</t>
  </si>
  <si>
    <t>b</t>
  </si>
  <si>
    <t>Cassette AC Upto 2 TR</t>
  </si>
  <si>
    <t>c</t>
  </si>
  <si>
    <t>Cassete AC 3 TR &amp; 4 TR</t>
  </si>
  <si>
    <t>25 mm Drain</t>
  </si>
  <si>
    <t>32 mm Drain</t>
  </si>
  <si>
    <t>40 mm Drain</t>
  </si>
  <si>
    <t>NO</t>
  </si>
  <si>
    <t>d</t>
  </si>
  <si>
    <t>e</t>
  </si>
  <si>
    <t>50 mm dia</t>
  </si>
  <si>
    <t>75 mm dia</t>
  </si>
  <si>
    <t>100 mm dia</t>
  </si>
  <si>
    <t>Total Basic Cost - Installation of HI wall AC</t>
  </si>
  <si>
    <t>GST ( CGST @9% and SGST @9%)</t>
  </si>
  <si>
    <t>Gr Total For Low Side</t>
  </si>
  <si>
    <t xml:space="preserve">Low side dealer Firm's Name : </t>
  </si>
  <si>
    <t xml:space="preserve">Low side dealer GST No. : </t>
  </si>
  <si>
    <t xml:space="preserve">Low side dealer Pan Number: </t>
  </si>
  <si>
    <t>Contact person 1  (Project Incharge) :</t>
  </si>
  <si>
    <t xml:space="preserve">Contact No. 1 : </t>
  </si>
  <si>
    <t xml:space="preserve">Contact person 2 (Propreitor) : </t>
  </si>
  <si>
    <t xml:space="preserve">Contact No. 2 : </t>
  </si>
  <si>
    <t xml:space="preserve">Email Id : </t>
  </si>
  <si>
    <t xml:space="preserve">Address : </t>
  </si>
  <si>
    <t>2 TR 5 Star Inverter Cassette FCMF71</t>
  </si>
  <si>
    <t>3 TR 5 Star Inverter Cassette FCMF100</t>
  </si>
  <si>
    <t>4 TR Inverter Cassette FCMF140</t>
  </si>
  <si>
    <t>Nos</t>
  </si>
  <si>
    <t>NOs</t>
  </si>
  <si>
    <t>Supply and installation of Mounting arrangement for indoor units comprising of anchor fasteners, nuts &amp; bolts, clits, supporting rods, vibration isolators, Epoxy painted MS angles/ channels as per site requirement. (specifically for Ceiling concealed type/ hide away/ cassette/ Furred in type Units). Temporary Scaffold or staging required to support work crew shall be included in the cost.</t>
  </si>
  <si>
    <t xml:space="preserve">Supplying and installation of inter connecting Soft copper piping between indoor &amp; outdoor units as per manufacturer specifications duly insulated with closed cell nitrile foam tabular insulation of 19mm thickness. All piping inside the room shall be properly supported with hanger in GI powder coated cable tray and exposed piping shall be properly supported in G.I. cable tray with top cover. All the exposed tube Insulation shall be covered with fibre glass cloth with acrlic compound. Price shall be inclusive of control and power cabling with earthing. </t>
  </si>
  <si>
    <t>Cassete AC 3TR</t>
  </si>
  <si>
    <t>Cassete AC 4 TR</t>
  </si>
  <si>
    <t>Supplying &amp; laying of  following Main incoming cable and earth, 1100 volt  grade  XLPE insulated PVC sheathed Copper conductor armoured cables as per specification in existing trenches, pipes, cable trays, ducts, over bed of sand, clamped to wall with suitable clamps including, saddles fixing bolts, connecting testing and commissioning complete in all respect as required as per site conditions. (BIS Marked only)</t>
  </si>
  <si>
    <t xml:space="preserve">Electrical cable 3C/1.5sqmm </t>
  </si>
  <si>
    <t xml:space="preserve">Electrical cable 3C/2.5sqmm </t>
  </si>
  <si>
    <t xml:space="preserve">Electrical cable 4C/2.5sqmm </t>
  </si>
  <si>
    <t xml:space="preserve">Electrical cable 4C/1.5sqmm </t>
  </si>
  <si>
    <t xml:space="preserve">Electrical cable 6C/1.5sqmm </t>
  </si>
  <si>
    <t xml:space="preserve">Supplying and installation of UPVC pipe (heavy duty) with 13 mm thick nitrile rubber insulation with protective coating as per the approved shop drawings and specifications. All the exposed tube Insulation shall be covered with fibre glass cloth with acrlic compound. </t>
  </si>
  <si>
    <t>Supply and installation of Floor Mounted/ table top type MS Stand for outdoor condensing units. The arrangement shall be provided with epoxy painting, cushy mounted vibration isolators, grouting as per site requirement. Temporary Scaffold or staging required to support work crew shall be included in the cost.</t>
  </si>
  <si>
    <t>Supply and installation of 'L' Bracket type MS Stand for outdoor condensing units. The arrangement shall be provided with epoxy painting, cushy mounted vibration isolators as per site requirement. Temporary Scaffold or staging required to support work crew shall be included in the cost.</t>
  </si>
  <si>
    <t>1.0 TR Outdoor Unit Mounting Arrangement</t>
  </si>
  <si>
    <t>No</t>
  </si>
  <si>
    <t>1.5 TR Outdoor Unit Mounting Arrangement</t>
  </si>
  <si>
    <t>2.0 TR Outdoor Unit Mounting Arrangement</t>
  </si>
  <si>
    <t>3.0 TR Outdoor Unit Mounting Arrangement</t>
  </si>
  <si>
    <t>4.0 TR Outdoor Unit Mounting Arrangement</t>
  </si>
  <si>
    <t>Kg</t>
  </si>
  <si>
    <t>Core cutting of holes in beam or slab finished with provision of sleeves for piping and cabling. Core cutting shall be done only after taking approval from client &amp; structural consultant (as per site requirement). Temporary Scaffold or staging required to support work crew shall be included in the cost.</t>
  </si>
  <si>
    <t>65 mm dia</t>
  </si>
  <si>
    <t>Chasing &amp; Chiseling and making good of walls after laying of pipes, cables, conduits etc. Depth of the chiseling shall be sufficient to accommodate the respective item. Contractor to ensure the space is properly sealed in order to avoid dust, water, rodents and pests. Temporary Scaffold or staging required to support work crew shall be included in the cost.</t>
  </si>
  <si>
    <t>25mm Wide</t>
  </si>
  <si>
    <t>50 mm Wide</t>
  </si>
  <si>
    <t>65 mm Wide</t>
  </si>
  <si>
    <t>1 TR 5 Star Inverter Hi Wall G/FTKM35</t>
  </si>
  <si>
    <t>1.5 TR 5 Star Inverter HI Wall G/FTKM50</t>
  </si>
  <si>
    <t>1.8 TR 5 Star Inverter HI wall G/FTKM60</t>
  </si>
  <si>
    <t>Installation, testing and commissioning of AC's (Ductable/ Cassette/ Hi Wall) including Pressure Testing and Vaccuming and refrigerant charging. Temporary Scaffold or staging required to support work crew shall be included in the cost</t>
  </si>
  <si>
    <t>Installation of Machine 1 TR</t>
  </si>
  <si>
    <t>Installation of Machine 1.5 TR</t>
  </si>
  <si>
    <t>Installation of Machine 2 TR</t>
  </si>
  <si>
    <t>Installation of Machine 2 TR Cassette</t>
  </si>
  <si>
    <t>Installation of Machine 3 TR Cassette</t>
  </si>
  <si>
    <t>Installation of Machine 4 TR Cassette</t>
  </si>
  <si>
    <t>Scaffolding Charges for installation of outdoor unit in case if there is no provision at site to access the location within premises</t>
  </si>
  <si>
    <t>For 2nd and 3rd floor Level</t>
  </si>
  <si>
    <t xml:space="preserve">4th floor to 7th floor </t>
  </si>
  <si>
    <t>8th floor onwards</t>
  </si>
  <si>
    <t>Crane charges for lifting the outdoor machines.</t>
  </si>
  <si>
    <t>Up to 5 Ton</t>
  </si>
  <si>
    <t>5 to 10 Ton</t>
  </si>
  <si>
    <t>10 to 15 Ton</t>
  </si>
  <si>
    <t>Supplying, installing, testing and commissioning of the Mini Condensate pump. The pump should have a copper filter and the motor with has plug &amp; play connectors. The noise level should be no greater than 21dB(A) at 1m and single phase power supply of 0.1 A with a 3.0 A safety switch, 230 V, 50 Hz wired to the unit. The quoted price shall also include a drain connector and fixing kit and anti-syphon device. The pump shall be IP24 rated with minimum pressure head of 8m, suitable for 40 Deg.C water temperature.</t>
  </si>
  <si>
    <t>Up to 2.5TR</t>
  </si>
  <si>
    <t>Supplying of the premium grade Aluminium Twin Step Ladder with high strength and durability, scratch resistant and foldable. Both sides assembled with ladder section, steps &amp; top powder coated platform, non-skid surface finish, slip resistant rubber feet, aluminum angle feet with thick rubber tread on all four legs to provide sure footing and suitable to support atleast 200 kg of weight. The ladder shall be Ideal for office usage and suitable to reach most heights.</t>
  </si>
  <si>
    <t>5 Step Ladder</t>
  </si>
  <si>
    <t>7 Step Ladder</t>
  </si>
  <si>
    <t>LOW SIDE PO TO BE CREATED ON THE NAME OF Daikin's Authorised Dealer as per below Details</t>
  </si>
  <si>
    <t xml:space="preserve">State </t>
  </si>
  <si>
    <t>Site Name &amp; Address</t>
  </si>
  <si>
    <t>HDFC Project Manager Name</t>
  </si>
  <si>
    <t>HVAC BOQ for HDFC Bank- Daikin Airconditioning India Pvt Ltd</t>
  </si>
  <si>
    <t>Hi-Side PO TO BE CREATED ON THE NAME OF Daikin Airconditioning India Pvt Ltd</t>
  </si>
  <si>
    <t>Hi Side BOQ</t>
  </si>
  <si>
    <t xml:space="preserve"> BOQ - HDFC Bank Limited</t>
  </si>
  <si>
    <t>Special Catwalk Type Stand for (3.0 TR Cassette Unit)</t>
  </si>
  <si>
    <t>Aeon Airconditioning Solutions</t>
  </si>
  <si>
    <t>27AYYPS2229K1ZK</t>
  </si>
  <si>
    <t>AYYPS2229K</t>
  </si>
  <si>
    <t>Mr. Mohd. Asim Shaikh</t>
  </si>
  <si>
    <t>Office No. 108 &amp; 109, Devashree Garden Commercial Complex, R.W. Sawant Marg, Above Sheetal Dairy, Rutu Park, Thane - 4000601, Maharashtra.</t>
  </si>
  <si>
    <t>Maharashtra</t>
  </si>
  <si>
    <t>Mr. Hamad S Rizwani</t>
  </si>
  <si>
    <t>projects@aeonacsolutions.com  /  asim.shaikh@aeonacsolutions.com</t>
  </si>
  <si>
    <t>If Required</t>
  </si>
  <si>
    <t>75mm Wide</t>
  </si>
  <si>
    <t>93223 34108</t>
  </si>
  <si>
    <t>98205 80008</t>
  </si>
  <si>
    <t>Mr. Yogesh S Lad</t>
  </si>
  <si>
    <t>HDFC Bank Ltd - Shop No. 1 &amp; 2, Ground Floor, Arkade Aspire, I B Patel Road, Off WE Highway, Goregaon (East), Mumbai – 400063</t>
  </si>
  <si>
    <t>BOQ - HDFC Bank Limited - Hi Wall Option</t>
  </si>
  <si>
    <t>Suppy and installation of Duty Cycle Panel with adjustable automatic timers (8-24 Hrs) and necessary contactors &amp; isolators for periodic change over of Split Units and Window ACs particularly for ATM's &amp; Server rooms. The item shall have 1 input &amp; 2 Output. The timer assembly will have a thermostat to sense the room temperature. (It should be installed near the electricalp panel or AC DB)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</si>
</sst>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_);_(@_)"/>
  </numFmts>
  <fonts count="11" x14ac:knownFonts="1">
    <font>
      <sz val="11"/>
      <color theme="1"/>
      <name val="Calibri"/>
      <family val="2"/>
      <scheme val="minor"/>
    </font>
    <font>
      <u/>
      <sz val="11"/>
      <color theme="10"/>
      <name val="Calibri"/>
      <family val="2"/>
      <scheme val="minor"/>
    </font>
    <font>
      <sz val="10"/>
      <name val="Lucida Sans"/>
      <family val="2"/>
    </font>
    <font>
      <sz val="14"/>
      <color theme="1"/>
      <name val="Calibri"/>
      <family val="2"/>
      <scheme val="minor"/>
    </font>
    <font>
      <b/>
      <sz val="14"/>
      <color theme="1"/>
      <name val="Calibri"/>
      <family val="2"/>
      <scheme val="minor"/>
    </font>
    <font>
      <b/>
      <sz val="14"/>
      <color theme="9" tint="-0.249977111117893"/>
      <name val="Calibri"/>
      <family val="2"/>
      <scheme val="minor"/>
    </font>
    <font>
      <b/>
      <sz val="14"/>
      <color rgb="FF00B0F0"/>
      <name val="Calibri"/>
      <family val="2"/>
      <scheme val="minor"/>
    </font>
    <font>
      <b/>
      <sz val="18"/>
      <color theme="1"/>
      <name val="Calibri"/>
      <family val="2"/>
      <scheme val="minor"/>
    </font>
    <font>
      <b/>
      <sz val="18"/>
      <color indexed="8"/>
      <name val="Calibri"/>
      <family val="2"/>
      <scheme val="minor"/>
    </font>
    <font>
      <sz val="18"/>
      <color indexed="8"/>
      <name val="Calibri"/>
      <family val="2"/>
      <scheme val="minor"/>
    </font>
    <font>
      <sz val="18"/>
      <color theme="10"/>
      <name val="Calibri"/>
      <family val="2"/>
      <scheme val="minor"/>
    </font>
  </fonts>
  <fills count="3">
    <fill>
      <patternFill patternType="none"/>
    </fill>
    <fill>
      <patternFill patternType="gray125"/>
    </fill>
    <fill>
      <patternFill patternType="solid">
        <fgColor rgb="FFFFFF00"/>
        <bgColor indexed="64"/>
      </patternFill>
    </fill>
  </fills>
  <borders count="40">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3">
    <xf numFmtId="0" fontId="0" fillId="0" borderId="0"/>
    <xf numFmtId="0" fontId="1" fillId="0" borderId="0" applyNumberFormat="0" applyFill="0" applyBorder="0" applyAlignment="0" applyProtection="0"/>
    <xf numFmtId="164" fontId="2" fillId="0" borderId="0" applyFill="0" applyBorder="0" applyAlignment="0" applyProtection="0"/>
  </cellStyleXfs>
  <cellXfs count="122">
    <xf numFmtId="0" fontId="0" fillId="0" borderId="0" xfId="0"/>
    <xf numFmtId="0" fontId="4"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7" xfId="0" applyFont="1" applyBorder="1" applyAlignment="1">
      <alignment horizontal="center" vertical="center"/>
    </xf>
    <xf numFmtId="0" fontId="3" fillId="0" borderId="16" xfId="0" applyFont="1" applyBorder="1" applyAlignment="1">
      <alignment horizontal="left" vertical="center" indent="1"/>
    </xf>
    <xf numFmtId="0" fontId="3" fillId="0" borderId="15" xfId="0" applyFont="1" applyBorder="1" applyAlignment="1">
      <alignment horizontal="left" vertical="center" indent="1"/>
    </xf>
    <xf numFmtId="0" fontId="3" fillId="0" borderId="8" xfId="0" applyFont="1" applyBorder="1" applyAlignment="1">
      <alignment horizontal="left" vertical="center" indent="1"/>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5" fillId="0" borderId="32" xfId="0" applyFont="1" applyBorder="1" applyAlignment="1">
      <alignment horizontal="center" vertical="center"/>
    </xf>
    <xf numFmtId="0" fontId="4" fillId="0" borderId="7" xfId="0" applyFont="1" applyBorder="1" applyAlignment="1">
      <alignment horizontal="center" vertical="center" wrapText="1"/>
    </xf>
    <xf numFmtId="0" fontId="4" fillId="0" borderId="10" xfId="0" applyFont="1" applyBorder="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center" vertical="center"/>
    </xf>
    <xf numFmtId="0" fontId="4" fillId="0" borderId="8" xfId="0" applyFont="1" applyBorder="1" applyAlignment="1">
      <alignment horizontal="lef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3" fillId="0" borderId="8" xfId="0" applyFont="1" applyBorder="1" applyAlignment="1">
      <alignment horizontal="left" vertical="center"/>
    </xf>
    <xf numFmtId="0" fontId="3" fillId="0" borderId="7" xfId="0" applyFont="1" applyBorder="1" applyAlignment="1">
      <alignment horizontal="left" vertical="center"/>
    </xf>
    <xf numFmtId="0" fontId="6" fillId="0" borderId="8" xfId="0" applyFont="1" applyBorder="1" applyAlignment="1">
      <alignment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9" fontId="6" fillId="0" borderId="8" xfId="0" applyNumberFormat="1" applyFont="1" applyBorder="1" applyAlignment="1">
      <alignment horizontal="center" vertical="center"/>
    </xf>
    <xf numFmtId="0" fontId="6" fillId="0" borderId="8" xfId="0" applyFont="1" applyBorder="1" applyAlignment="1">
      <alignment horizontal="left" vertical="center"/>
    </xf>
    <xf numFmtId="0" fontId="3" fillId="0" borderId="10" xfId="0" applyFont="1" applyBorder="1" applyAlignment="1">
      <alignment horizontal="left" vertical="center"/>
    </xf>
    <xf numFmtId="0" fontId="6" fillId="0" borderId="11" xfId="0" applyFont="1" applyBorder="1" applyAlignment="1">
      <alignment horizontal="left"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3"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30" xfId="0" applyFont="1" applyBorder="1" applyAlignment="1">
      <alignment horizontal="left" vertical="center"/>
    </xf>
    <xf numFmtId="0" fontId="3" fillId="0" borderId="31" xfId="0" applyFont="1" applyBorder="1" applyAlignment="1">
      <alignment horizontal="left" vertical="center"/>
    </xf>
    <xf numFmtId="0" fontId="3" fillId="0" borderId="32" xfId="0" applyFont="1" applyBorder="1" applyAlignment="1">
      <alignment horizontal="center" vertical="center"/>
    </xf>
    <xf numFmtId="0" fontId="3" fillId="0" borderId="4" xfId="0" applyFont="1" applyBorder="1" applyAlignment="1">
      <alignment horizontal="left" vertical="center"/>
    </xf>
    <xf numFmtId="0" fontId="6" fillId="0" borderId="5" xfId="0" applyFont="1" applyBorder="1" applyAlignment="1">
      <alignment vertical="center"/>
    </xf>
    <xf numFmtId="0" fontId="3" fillId="0" borderId="5" xfId="0" applyFont="1" applyBorder="1" applyAlignment="1">
      <alignment horizontal="left" vertical="center"/>
    </xf>
    <xf numFmtId="0" fontId="4" fillId="0" borderId="0" xfId="0" applyFont="1" applyAlignment="1">
      <alignment horizontal="left" vertical="center"/>
    </xf>
    <xf numFmtId="9" fontId="3" fillId="0" borderId="8" xfId="0" applyNumberFormat="1" applyFont="1" applyBorder="1" applyAlignment="1">
      <alignment horizontal="center" vertical="center"/>
    </xf>
    <xf numFmtId="0" fontId="3" fillId="2" borderId="8" xfId="0" applyFont="1" applyFill="1" applyBorder="1" applyAlignment="1">
      <alignment horizontal="left" vertical="center"/>
    </xf>
    <xf numFmtId="0" fontId="3" fillId="2" borderId="8" xfId="0" applyFont="1" applyFill="1" applyBorder="1" applyAlignment="1">
      <alignment horizontal="left" vertical="center" indent="1"/>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7" xfId="0" applyFont="1" applyFill="1" applyBorder="1" applyAlignment="1">
      <alignment horizontal="center" vertical="center"/>
    </xf>
    <xf numFmtId="0" fontId="4" fillId="2" borderId="7" xfId="0" applyFont="1" applyFill="1" applyBorder="1" applyAlignment="1">
      <alignment horizontal="center" vertical="center"/>
    </xf>
    <xf numFmtId="0" fontId="3" fillId="0" borderId="16" xfId="0" applyFont="1" applyBorder="1" applyAlignment="1">
      <alignment horizontal="left" vertical="center" indent="1"/>
    </xf>
    <xf numFmtId="0" fontId="3" fillId="0" borderId="15" xfId="0" applyFont="1" applyBorder="1" applyAlignment="1">
      <alignment horizontal="left" vertical="center" indent="1"/>
    </xf>
    <xf numFmtId="0" fontId="4" fillId="0" borderId="16" xfId="0" applyFont="1" applyBorder="1" applyAlignment="1">
      <alignment horizontal="center" vertical="center"/>
    </xf>
    <xf numFmtId="0" fontId="4" fillId="0" borderId="15"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3" fillId="0" borderId="8" xfId="0" applyFont="1" applyBorder="1" applyAlignment="1">
      <alignment horizontal="left" vertical="center"/>
    </xf>
    <xf numFmtId="0" fontId="6" fillId="0" borderId="11" xfId="0" applyFont="1" applyBorder="1" applyAlignment="1">
      <alignment vertical="center"/>
    </xf>
    <xf numFmtId="0" fontId="7" fillId="2" borderId="33" xfId="0" applyFont="1" applyFill="1" applyBorder="1" applyAlignment="1">
      <alignment horizontal="center" vertical="center"/>
    </xf>
    <xf numFmtId="0" fontId="7" fillId="2" borderId="28" xfId="0" applyFont="1" applyFill="1" applyBorder="1" applyAlignment="1">
      <alignment horizontal="center" vertical="center"/>
    </xf>
    <xf numFmtId="0" fontId="7" fillId="2" borderId="29"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6" fillId="0" borderId="34"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7" xfId="0" applyFont="1" applyBorder="1" applyAlignment="1">
      <alignment horizontal="center" vertical="center"/>
    </xf>
    <xf numFmtId="0" fontId="3" fillId="0" borderId="8" xfId="0" applyFont="1" applyBorder="1" applyAlignment="1">
      <alignment horizontal="left" vertical="center" indent="1"/>
    </xf>
    <xf numFmtId="0" fontId="4" fillId="0" borderId="8" xfId="0" applyFont="1" applyBorder="1" applyAlignment="1">
      <alignment horizontal="left" vertical="center" wrapText="1" indent="1"/>
    </xf>
    <xf numFmtId="0" fontId="3" fillId="2" borderId="16" xfId="0" applyFont="1" applyFill="1" applyBorder="1" applyAlignment="1">
      <alignment horizontal="left" vertical="center" indent="1"/>
    </xf>
    <xf numFmtId="0" fontId="3" fillId="2" borderId="15" xfId="0" applyFont="1" applyFill="1" applyBorder="1" applyAlignment="1">
      <alignment horizontal="left" vertical="center" inden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4" fillId="0" borderId="16" xfId="0" applyFont="1" applyBorder="1" applyAlignment="1">
      <alignment horizontal="left" vertical="center" wrapText="1" indent="1"/>
    </xf>
    <xf numFmtId="0" fontId="4" fillId="0" borderId="15" xfId="0" applyFont="1" applyBorder="1" applyAlignment="1">
      <alignment horizontal="left" vertical="center" wrapText="1" indent="1"/>
    </xf>
    <xf numFmtId="0" fontId="3" fillId="0" borderId="16" xfId="0" applyFont="1" applyBorder="1" applyAlignment="1">
      <alignment horizontal="left" vertical="center" wrapText="1" indent="1"/>
    </xf>
    <xf numFmtId="0" fontId="3" fillId="0" borderId="15" xfId="0" applyFont="1" applyBorder="1" applyAlignment="1">
      <alignment horizontal="left" vertical="center" wrapText="1" indent="1"/>
    </xf>
    <xf numFmtId="0" fontId="3" fillId="2" borderId="16" xfId="0" applyFont="1" applyFill="1" applyBorder="1" applyAlignment="1">
      <alignment horizontal="left" vertical="center" wrapText="1" indent="1"/>
    </xf>
    <xf numFmtId="0" fontId="3" fillId="2" borderId="15" xfId="0" applyFont="1" applyFill="1" applyBorder="1" applyAlignment="1">
      <alignment horizontal="left" vertical="center" wrapText="1" indent="1"/>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4" fillId="0" borderId="16" xfId="0" applyFont="1" applyBorder="1" applyAlignment="1">
      <alignment horizontal="left" vertical="center" indent="1"/>
    </xf>
    <xf numFmtId="0" fontId="4" fillId="0" borderId="15" xfId="0" applyFont="1" applyBorder="1" applyAlignment="1">
      <alignment horizontal="left" vertical="center" indent="1"/>
    </xf>
    <xf numFmtId="0" fontId="8" fillId="0" borderId="25" xfId="0" applyFont="1" applyBorder="1" applyAlignment="1">
      <alignment horizontal="left" vertical="center"/>
    </xf>
    <xf numFmtId="0" fontId="8" fillId="0" borderId="26" xfId="0" applyFont="1" applyBorder="1" applyAlignment="1">
      <alignment horizontal="left" vertical="center"/>
    </xf>
    <xf numFmtId="0" fontId="9" fillId="0" borderId="27"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29" xfId="0" applyFont="1" applyBorder="1" applyAlignment="1">
      <alignment horizontal="center" vertical="center" wrapText="1"/>
    </xf>
    <xf numFmtId="0" fontId="8" fillId="0" borderId="23" xfId="0" applyFont="1" applyBorder="1" applyAlignment="1">
      <alignment horizontal="left" vertical="center"/>
    </xf>
    <xf numFmtId="0" fontId="8" fillId="0" borderId="24" xfId="0" applyFont="1" applyBorder="1" applyAlignment="1">
      <alignment horizontal="left"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8" fillId="0" borderId="18" xfId="0" applyFont="1" applyBorder="1" applyAlignment="1">
      <alignment horizontal="left" vertical="center"/>
    </xf>
    <xf numFmtId="0" fontId="8" fillId="0" borderId="19" xfId="0" applyFont="1" applyBorder="1" applyAlignment="1">
      <alignment horizontal="left" vertical="center"/>
    </xf>
    <xf numFmtId="0" fontId="10" fillId="0" borderId="20" xfId="1" applyFont="1" applyBorder="1" applyAlignment="1">
      <alignment horizontal="center" vertical="center"/>
    </xf>
    <xf numFmtId="0" fontId="5" fillId="0" borderId="36" xfId="0" applyFont="1" applyBorder="1" applyAlignment="1">
      <alignment horizontal="center" vertical="center"/>
    </xf>
    <xf numFmtId="0" fontId="3" fillId="0" borderId="8" xfId="0" applyFont="1" applyBorder="1" applyAlignment="1">
      <alignment horizontal="center" vertical="center"/>
    </xf>
    <xf numFmtId="0" fontId="5" fillId="0" borderId="31" xfId="0" applyFont="1" applyBorder="1" applyAlignment="1">
      <alignment horizontal="center" vertical="center"/>
    </xf>
    <xf numFmtId="0" fontId="3" fillId="0" borderId="38" xfId="0" applyFont="1" applyBorder="1" applyAlignment="1">
      <alignment horizontal="left" vertical="center" wrapText="1" indent="1"/>
    </xf>
    <xf numFmtId="0" fontId="3" fillId="0" borderId="39" xfId="0" applyFont="1" applyBorder="1" applyAlignment="1">
      <alignment horizontal="left" vertical="center" wrapText="1" indent="1"/>
    </xf>
    <xf numFmtId="0" fontId="3" fillId="0" borderId="16" xfId="0" applyFont="1" applyBorder="1" applyAlignment="1">
      <alignment horizontal="center" vertical="center" wrapText="1"/>
    </xf>
    <xf numFmtId="0" fontId="3" fillId="0" borderId="15" xfId="0" applyFont="1" applyBorder="1" applyAlignment="1">
      <alignment horizontal="center" vertical="center" wrapText="1"/>
    </xf>
    <xf numFmtId="0" fontId="4" fillId="2" borderId="16" xfId="0" applyFont="1" applyFill="1" applyBorder="1" applyAlignment="1">
      <alignment horizontal="left" vertical="center" wrapText="1" indent="1"/>
    </xf>
    <xf numFmtId="0" fontId="4" fillId="2" borderId="15" xfId="0" applyFont="1" applyFill="1" applyBorder="1" applyAlignment="1">
      <alignment horizontal="left" vertical="center" wrapText="1" indent="1"/>
    </xf>
    <xf numFmtId="0" fontId="4" fillId="2" borderId="16" xfId="0" applyFont="1" applyFill="1" applyBorder="1" applyAlignment="1">
      <alignment horizontal="left" vertical="center" wrapText="1" indent="2"/>
    </xf>
    <xf numFmtId="0" fontId="4" fillId="2" borderId="15" xfId="0" applyFont="1" applyFill="1" applyBorder="1" applyAlignment="1">
      <alignment horizontal="left" vertical="center" wrapText="1" indent="2"/>
    </xf>
    <xf numFmtId="0" fontId="4" fillId="0" borderId="16" xfId="0" applyFont="1" applyBorder="1" applyAlignment="1">
      <alignment horizontal="left" vertical="top" wrapText="1" indent="1"/>
    </xf>
    <xf numFmtId="0" fontId="4" fillId="0" borderId="15" xfId="0" applyFont="1" applyBorder="1" applyAlignment="1">
      <alignment horizontal="left" vertical="top" wrapText="1" indent="1"/>
    </xf>
  </cellXfs>
  <cellStyles count="3">
    <cellStyle name="Comma 37" xfId="2" xr:uid="{00000000-0005-0000-0000-000000000000}"/>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114"/>
  <sheetViews>
    <sheetView showGridLines="0" tabSelected="1" zoomScaleNormal="100" workbookViewId="0">
      <selection activeCell="I1" sqref="I1"/>
    </sheetView>
  </sheetViews>
  <sheetFormatPr defaultColWidth="15.140625" defaultRowHeight="18.75" x14ac:dyDescent="0.25"/>
  <cols>
    <col min="1" max="1" width="15.140625" style="13"/>
    <col min="2" max="2" width="19.140625" style="13" customWidth="1"/>
    <col min="3" max="3" width="49.28515625" style="13" bestFit="1" customWidth="1"/>
    <col min="4" max="4" width="81.7109375" style="13" customWidth="1"/>
    <col min="5" max="5" width="11.7109375" style="13" customWidth="1"/>
    <col min="6" max="6" width="8.140625" style="13" customWidth="1"/>
    <col min="7" max="7" width="15.140625" style="14"/>
    <col min="8" max="8" width="23.28515625" style="14" customWidth="1"/>
    <col min="9" max="16384" width="15.140625" style="13"/>
  </cols>
  <sheetData>
    <row r="1" spans="2:8" ht="26.1" customHeight="1" x14ac:dyDescent="0.25">
      <c r="B1" s="66" t="s">
        <v>108</v>
      </c>
      <c r="C1" s="67"/>
      <c r="D1" s="67"/>
      <c r="E1" s="67"/>
      <c r="F1" s="67"/>
      <c r="G1" s="67"/>
      <c r="H1" s="68"/>
    </row>
    <row r="2" spans="2:8" ht="37.5" x14ac:dyDescent="0.25">
      <c r="B2" s="11" t="s">
        <v>106</v>
      </c>
      <c r="C2" s="69" t="s">
        <v>126</v>
      </c>
      <c r="D2" s="69"/>
      <c r="E2" s="69"/>
      <c r="F2" s="69"/>
      <c r="G2" s="69"/>
      <c r="H2" s="70"/>
    </row>
    <row r="3" spans="2:8" ht="28.5" customHeight="1" x14ac:dyDescent="0.25">
      <c r="B3" s="11" t="s">
        <v>105</v>
      </c>
      <c r="C3" s="69" t="s">
        <v>118</v>
      </c>
      <c r="D3" s="69"/>
      <c r="E3" s="69"/>
      <c r="F3" s="69"/>
      <c r="G3" s="69"/>
      <c r="H3" s="70"/>
    </row>
    <row r="4" spans="2:8" ht="38.25" thickBot="1" x14ac:dyDescent="0.3">
      <c r="B4" s="12" t="s">
        <v>107</v>
      </c>
      <c r="C4" s="71" t="s">
        <v>125</v>
      </c>
      <c r="D4" s="71"/>
      <c r="E4" s="71"/>
      <c r="F4" s="71"/>
      <c r="G4" s="71"/>
      <c r="H4" s="72"/>
    </row>
    <row r="6" spans="2:8" ht="21" customHeight="1" thickBot="1" x14ac:dyDescent="0.3">
      <c r="D6" s="14"/>
    </row>
    <row r="7" spans="2:8" ht="27.75" customHeight="1" thickBot="1" x14ac:dyDescent="0.3">
      <c r="B7" s="55" t="s">
        <v>127</v>
      </c>
      <c r="C7" s="56"/>
      <c r="D7" s="56"/>
      <c r="E7" s="56"/>
      <c r="F7" s="56"/>
      <c r="G7" s="56"/>
      <c r="H7" s="57"/>
    </row>
    <row r="8" spans="2:8" ht="21" customHeight="1" x14ac:dyDescent="0.25">
      <c r="B8" s="73" t="s">
        <v>110</v>
      </c>
      <c r="C8" s="74"/>
      <c r="D8" s="74"/>
      <c r="E8" s="74"/>
      <c r="F8" s="74"/>
      <c r="G8" s="74"/>
      <c r="H8" s="75"/>
    </row>
    <row r="9" spans="2:8" ht="21" customHeight="1" x14ac:dyDescent="0.25">
      <c r="B9" s="1" t="s">
        <v>0</v>
      </c>
      <c r="C9" s="15" t="s">
        <v>1</v>
      </c>
      <c r="D9" s="15" t="s">
        <v>2</v>
      </c>
      <c r="E9" s="16" t="s">
        <v>3</v>
      </c>
      <c r="F9" s="16" t="s">
        <v>4</v>
      </c>
      <c r="G9" s="16" t="s">
        <v>5</v>
      </c>
      <c r="H9" s="17" t="s">
        <v>6</v>
      </c>
    </row>
    <row r="10" spans="2:8" ht="21" customHeight="1" x14ac:dyDescent="0.25">
      <c r="B10" s="4">
        <v>1</v>
      </c>
      <c r="C10" s="7" t="s">
        <v>7</v>
      </c>
      <c r="D10" s="7" t="s">
        <v>81</v>
      </c>
      <c r="E10" s="2" t="s">
        <v>9</v>
      </c>
      <c r="F10" s="2">
        <v>2</v>
      </c>
      <c r="G10" s="2"/>
      <c r="H10" s="3"/>
    </row>
    <row r="11" spans="2:8" ht="21" customHeight="1" x14ac:dyDescent="0.25">
      <c r="B11" s="19"/>
      <c r="C11" s="58" t="s">
        <v>8</v>
      </c>
      <c r="D11" s="58"/>
      <c r="E11" s="2" t="s">
        <v>9</v>
      </c>
      <c r="F11" s="2"/>
      <c r="G11" s="2"/>
      <c r="H11" s="3"/>
    </row>
    <row r="12" spans="2:8" ht="21" customHeight="1" x14ac:dyDescent="0.25">
      <c r="B12" s="19"/>
      <c r="C12" s="18"/>
      <c r="D12" s="7" t="s">
        <v>81</v>
      </c>
      <c r="E12" s="2" t="s">
        <v>9</v>
      </c>
      <c r="F12" s="2"/>
      <c r="G12" s="2"/>
      <c r="H12" s="3">
        <f>G12*F12</f>
        <v>0</v>
      </c>
    </row>
    <row r="13" spans="2:8" ht="21" customHeight="1" x14ac:dyDescent="0.25">
      <c r="B13" s="19"/>
      <c r="C13" s="45"/>
      <c r="D13" s="46" t="s">
        <v>82</v>
      </c>
      <c r="E13" s="47" t="s">
        <v>9</v>
      </c>
      <c r="F13" s="47">
        <v>2</v>
      </c>
      <c r="G13" s="47">
        <v>31750</v>
      </c>
      <c r="H13" s="48">
        <f t="shared" ref="H13:H17" si="0">G13*F13</f>
        <v>63500</v>
      </c>
    </row>
    <row r="14" spans="2:8" ht="21" customHeight="1" x14ac:dyDescent="0.25">
      <c r="B14" s="19"/>
      <c r="C14" s="18"/>
      <c r="D14" s="7" t="s">
        <v>83</v>
      </c>
      <c r="E14" s="2" t="s">
        <v>9</v>
      </c>
      <c r="F14" s="2"/>
      <c r="G14" s="2"/>
      <c r="H14" s="3">
        <f t="shared" si="0"/>
        <v>0</v>
      </c>
    </row>
    <row r="15" spans="2:8" ht="21" customHeight="1" x14ac:dyDescent="0.25">
      <c r="B15" s="19"/>
      <c r="C15" s="18"/>
      <c r="D15" s="7" t="s">
        <v>50</v>
      </c>
      <c r="E15" s="2" t="s">
        <v>9</v>
      </c>
      <c r="F15" s="2"/>
      <c r="G15" s="2"/>
      <c r="H15" s="3">
        <f t="shared" si="0"/>
        <v>0</v>
      </c>
    </row>
    <row r="16" spans="2:8" ht="21" customHeight="1" x14ac:dyDescent="0.25">
      <c r="B16" s="19"/>
      <c r="C16" s="18"/>
      <c r="D16" s="7" t="s">
        <v>51</v>
      </c>
      <c r="E16" s="2" t="s">
        <v>9</v>
      </c>
      <c r="F16" s="2"/>
      <c r="G16" s="2"/>
      <c r="H16" s="3">
        <f t="shared" si="0"/>
        <v>0</v>
      </c>
    </row>
    <row r="17" spans="2:8" ht="21" customHeight="1" x14ac:dyDescent="0.25">
      <c r="B17" s="19"/>
      <c r="C17" s="18"/>
      <c r="D17" s="7" t="s">
        <v>52</v>
      </c>
      <c r="E17" s="2" t="s">
        <v>9</v>
      </c>
      <c r="F17" s="2"/>
      <c r="G17" s="2"/>
      <c r="H17" s="3">
        <f t="shared" si="0"/>
        <v>0</v>
      </c>
    </row>
    <row r="18" spans="2:8" ht="21" customHeight="1" thickBot="1" x14ac:dyDescent="0.3">
      <c r="B18" s="37"/>
      <c r="C18" s="38"/>
      <c r="D18" s="38"/>
      <c r="E18" s="9"/>
      <c r="F18" s="9"/>
      <c r="G18" s="9"/>
      <c r="H18" s="39"/>
    </row>
    <row r="19" spans="2:8" ht="21" customHeight="1" x14ac:dyDescent="0.25">
      <c r="B19" s="40"/>
      <c r="C19" s="41" t="s">
        <v>10</v>
      </c>
      <c r="D19" s="42"/>
      <c r="E19" s="41"/>
      <c r="F19" s="29">
        <f>SUM(F12:F18)</f>
        <v>2</v>
      </c>
      <c r="G19" s="29"/>
      <c r="H19" s="30">
        <f>SUM(H12:H16)</f>
        <v>63500</v>
      </c>
    </row>
    <row r="20" spans="2:8" ht="21" customHeight="1" x14ac:dyDescent="0.25">
      <c r="B20" s="19"/>
      <c r="C20" s="20" t="s">
        <v>11</v>
      </c>
      <c r="D20" s="18"/>
      <c r="E20" s="23">
        <v>0.28000000000000003</v>
      </c>
      <c r="F20" s="24"/>
      <c r="G20" s="21"/>
      <c r="H20" s="22">
        <f>H19*28%</f>
        <v>17780</v>
      </c>
    </row>
    <row r="21" spans="2:8" ht="21" customHeight="1" thickBot="1" x14ac:dyDescent="0.3">
      <c r="B21" s="25"/>
      <c r="C21" s="59" t="s">
        <v>12</v>
      </c>
      <c r="D21" s="59"/>
      <c r="E21" s="59"/>
      <c r="F21" s="26"/>
      <c r="G21" s="27"/>
      <c r="H21" s="28">
        <f>SUM(H19:H20)</f>
        <v>81280</v>
      </c>
    </row>
    <row r="22" spans="2:8" ht="19.5" thickBot="1" x14ac:dyDescent="0.3">
      <c r="B22" s="63" t="s">
        <v>109</v>
      </c>
      <c r="C22" s="64"/>
      <c r="D22" s="64"/>
      <c r="E22" s="64"/>
      <c r="F22" s="64"/>
      <c r="G22" s="64"/>
      <c r="H22" s="65"/>
    </row>
    <row r="23" spans="2:8" ht="21" customHeight="1" thickBot="1" x14ac:dyDescent="0.3">
      <c r="D23" s="14"/>
    </row>
    <row r="24" spans="2:8" ht="21" customHeight="1" x14ac:dyDescent="0.25">
      <c r="B24" s="83" t="s">
        <v>111</v>
      </c>
      <c r="C24" s="84"/>
      <c r="D24" s="84"/>
      <c r="E24" s="84"/>
      <c r="F24" s="84"/>
      <c r="G24" s="84"/>
      <c r="H24" s="85"/>
    </row>
    <row r="25" spans="2:8" ht="21" customHeight="1" x14ac:dyDescent="0.25">
      <c r="B25" s="76" t="s">
        <v>13</v>
      </c>
      <c r="C25" s="77"/>
      <c r="D25" s="77"/>
      <c r="E25" s="77"/>
      <c r="F25" s="77"/>
      <c r="G25" s="77"/>
      <c r="H25" s="78"/>
    </row>
    <row r="26" spans="2:8" ht="21" customHeight="1" x14ac:dyDescent="0.25">
      <c r="B26" s="1" t="s">
        <v>14</v>
      </c>
      <c r="C26" s="69" t="s">
        <v>15</v>
      </c>
      <c r="D26" s="69"/>
      <c r="E26" s="16" t="s">
        <v>3</v>
      </c>
      <c r="F26" s="16" t="s">
        <v>4</v>
      </c>
      <c r="G26" s="16" t="s">
        <v>5</v>
      </c>
      <c r="H26" s="17" t="s">
        <v>6</v>
      </c>
    </row>
    <row r="27" spans="2:8" ht="53.1" customHeight="1" x14ac:dyDescent="0.25">
      <c r="B27" s="1" t="s">
        <v>16</v>
      </c>
      <c r="C27" s="80" t="s">
        <v>84</v>
      </c>
      <c r="D27" s="80"/>
      <c r="E27" s="2"/>
      <c r="F27" s="2"/>
      <c r="G27" s="2"/>
      <c r="H27" s="3"/>
    </row>
    <row r="28" spans="2:8" ht="21" customHeight="1" x14ac:dyDescent="0.25">
      <c r="B28" s="4" t="s">
        <v>17</v>
      </c>
      <c r="C28" s="79" t="s">
        <v>85</v>
      </c>
      <c r="D28" s="79"/>
      <c r="E28" s="2" t="s">
        <v>9</v>
      </c>
      <c r="F28" s="2"/>
      <c r="G28" s="2">
        <v>1349</v>
      </c>
      <c r="H28" s="3">
        <f>G28*F28</f>
        <v>0</v>
      </c>
    </row>
    <row r="29" spans="2:8" ht="51.75" customHeight="1" x14ac:dyDescent="0.25">
      <c r="B29" s="1" t="s">
        <v>18</v>
      </c>
      <c r="C29" s="80" t="s">
        <v>84</v>
      </c>
      <c r="D29" s="80"/>
      <c r="E29" s="2"/>
      <c r="F29" s="2"/>
      <c r="G29" s="2"/>
      <c r="H29" s="3"/>
    </row>
    <row r="30" spans="2:8" ht="21" customHeight="1" x14ac:dyDescent="0.25">
      <c r="B30" s="49" t="s">
        <v>17</v>
      </c>
      <c r="C30" s="81" t="s">
        <v>86</v>
      </c>
      <c r="D30" s="82"/>
      <c r="E30" s="47" t="s">
        <v>9</v>
      </c>
      <c r="F30" s="47">
        <v>2</v>
      </c>
      <c r="G30" s="47">
        <v>1400</v>
      </c>
      <c r="H30" s="48">
        <f t="shared" ref="H30:H32" si="1">G30*F30</f>
        <v>2800</v>
      </c>
    </row>
    <row r="31" spans="2:8" ht="56.1" customHeight="1" x14ac:dyDescent="0.25">
      <c r="B31" s="1" t="s">
        <v>19</v>
      </c>
      <c r="C31" s="80" t="s">
        <v>84</v>
      </c>
      <c r="D31" s="80"/>
      <c r="E31" s="2"/>
      <c r="F31" s="2"/>
      <c r="G31" s="2"/>
      <c r="H31" s="3"/>
    </row>
    <row r="32" spans="2:8" ht="21" customHeight="1" x14ac:dyDescent="0.25">
      <c r="B32" s="4" t="s">
        <v>17</v>
      </c>
      <c r="C32" s="79" t="s">
        <v>87</v>
      </c>
      <c r="D32" s="79"/>
      <c r="E32" s="2" t="s">
        <v>9</v>
      </c>
      <c r="F32" s="2"/>
      <c r="G32" s="2">
        <v>1550</v>
      </c>
      <c r="H32" s="3">
        <f t="shared" si="1"/>
        <v>0</v>
      </c>
    </row>
    <row r="33" spans="2:8" ht="54.75" customHeight="1" x14ac:dyDescent="0.25">
      <c r="B33" s="1" t="s">
        <v>20</v>
      </c>
      <c r="C33" s="80" t="s">
        <v>84</v>
      </c>
      <c r="D33" s="80"/>
      <c r="E33" s="2"/>
      <c r="F33" s="2"/>
      <c r="G33" s="2"/>
      <c r="H33" s="3"/>
    </row>
    <row r="34" spans="2:8" ht="21" customHeight="1" x14ac:dyDescent="0.25">
      <c r="B34" s="4" t="s">
        <v>17</v>
      </c>
      <c r="C34" s="79" t="s">
        <v>88</v>
      </c>
      <c r="D34" s="79"/>
      <c r="E34" s="2" t="s">
        <v>9</v>
      </c>
      <c r="F34" s="2"/>
      <c r="G34" s="2">
        <v>1830</v>
      </c>
      <c r="H34" s="3">
        <f>G34*F34</f>
        <v>0</v>
      </c>
    </row>
    <row r="35" spans="2:8" ht="37.5" customHeight="1" x14ac:dyDescent="0.25">
      <c r="B35" s="1" t="s">
        <v>21</v>
      </c>
      <c r="C35" s="80" t="s">
        <v>84</v>
      </c>
      <c r="D35" s="80"/>
      <c r="E35" s="2"/>
      <c r="F35" s="2"/>
      <c r="G35" s="2"/>
      <c r="H35" s="3"/>
    </row>
    <row r="36" spans="2:8" ht="21" customHeight="1" x14ac:dyDescent="0.25">
      <c r="B36" s="4" t="s">
        <v>17</v>
      </c>
      <c r="C36" s="79" t="s">
        <v>89</v>
      </c>
      <c r="D36" s="79"/>
      <c r="E36" s="2" t="s">
        <v>9</v>
      </c>
      <c r="F36" s="2"/>
      <c r="G36" s="2">
        <v>2500</v>
      </c>
      <c r="H36" s="3">
        <f>G36*F36</f>
        <v>0</v>
      </c>
    </row>
    <row r="37" spans="2:8" ht="54.95" customHeight="1" x14ac:dyDescent="0.25">
      <c r="B37" s="1" t="s">
        <v>22</v>
      </c>
      <c r="C37" s="80" t="s">
        <v>84</v>
      </c>
      <c r="D37" s="80"/>
      <c r="E37" s="2"/>
      <c r="F37" s="2"/>
      <c r="G37" s="2"/>
      <c r="H37" s="3"/>
    </row>
    <row r="38" spans="2:8" ht="21" customHeight="1" x14ac:dyDescent="0.25">
      <c r="B38" s="4" t="s">
        <v>17</v>
      </c>
      <c r="C38" s="79" t="s">
        <v>90</v>
      </c>
      <c r="D38" s="79"/>
      <c r="E38" s="2" t="s">
        <v>9</v>
      </c>
      <c r="F38" s="2"/>
      <c r="G38" s="2">
        <v>2970</v>
      </c>
      <c r="H38" s="3">
        <f>G38*F38</f>
        <v>0</v>
      </c>
    </row>
    <row r="39" spans="2:8" ht="21" customHeight="1" x14ac:dyDescent="0.25">
      <c r="B39" s="4"/>
      <c r="C39" s="92"/>
      <c r="D39" s="93"/>
      <c r="E39" s="2"/>
      <c r="F39" s="2"/>
      <c r="G39" s="2"/>
      <c r="H39" s="3"/>
    </row>
    <row r="40" spans="2:8" ht="73.5" customHeight="1" x14ac:dyDescent="0.25">
      <c r="B40" s="1">
        <v>2</v>
      </c>
      <c r="C40" s="86" t="s">
        <v>55</v>
      </c>
      <c r="D40" s="87"/>
      <c r="E40" s="2"/>
      <c r="F40" s="2"/>
      <c r="G40" s="2"/>
      <c r="H40" s="3"/>
    </row>
    <row r="41" spans="2:8" ht="21" customHeight="1" x14ac:dyDescent="0.25">
      <c r="B41" s="49" t="s">
        <v>17</v>
      </c>
      <c r="C41" s="81" t="s">
        <v>23</v>
      </c>
      <c r="D41" s="82"/>
      <c r="E41" s="47" t="s">
        <v>53</v>
      </c>
      <c r="F41" s="47">
        <v>2</v>
      </c>
      <c r="G41" s="47">
        <v>295</v>
      </c>
      <c r="H41" s="48">
        <f t="shared" ref="H41:H43" si="2">G41*F41</f>
        <v>590</v>
      </c>
    </row>
    <row r="42" spans="2:8" ht="21" customHeight="1" x14ac:dyDescent="0.25">
      <c r="B42" s="4" t="s">
        <v>25</v>
      </c>
      <c r="C42" s="51" t="s">
        <v>26</v>
      </c>
      <c r="D42" s="52"/>
      <c r="E42" s="2" t="s">
        <v>53</v>
      </c>
      <c r="F42" s="2"/>
      <c r="G42" s="2">
        <v>295</v>
      </c>
      <c r="H42" s="3">
        <f t="shared" si="2"/>
        <v>0</v>
      </c>
    </row>
    <row r="43" spans="2:8" ht="21" customHeight="1" x14ac:dyDescent="0.25">
      <c r="B43" s="4" t="s">
        <v>27</v>
      </c>
      <c r="C43" s="51" t="s">
        <v>28</v>
      </c>
      <c r="D43" s="52"/>
      <c r="E43" s="2" t="s">
        <v>54</v>
      </c>
      <c r="F43" s="2"/>
      <c r="G43" s="2">
        <v>470</v>
      </c>
      <c r="H43" s="3">
        <f t="shared" si="2"/>
        <v>0</v>
      </c>
    </row>
    <row r="44" spans="2:8" ht="21" customHeight="1" x14ac:dyDescent="0.25">
      <c r="B44" s="1"/>
      <c r="C44" s="53"/>
      <c r="D44" s="54"/>
      <c r="E44" s="2"/>
      <c r="F44" s="2"/>
      <c r="G44" s="2"/>
      <c r="H44" s="3"/>
    </row>
    <row r="45" spans="2:8" ht="90.75" customHeight="1" x14ac:dyDescent="0.25">
      <c r="B45" s="1">
        <v>3</v>
      </c>
      <c r="C45" s="86" t="s">
        <v>56</v>
      </c>
      <c r="D45" s="87"/>
      <c r="E45" s="2"/>
      <c r="F45" s="2"/>
      <c r="G45" s="2"/>
      <c r="H45" s="3"/>
    </row>
    <row r="46" spans="2:8" ht="21" customHeight="1" x14ac:dyDescent="0.25">
      <c r="B46" s="49" t="s">
        <v>17</v>
      </c>
      <c r="C46" s="81" t="s">
        <v>23</v>
      </c>
      <c r="D46" s="82"/>
      <c r="E46" s="47" t="s">
        <v>24</v>
      </c>
      <c r="F46" s="47">
        <v>60</v>
      </c>
      <c r="G46" s="47">
        <v>850</v>
      </c>
      <c r="H46" s="48">
        <f>G46*F46</f>
        <v>51000</v>
      </c>
    </row>
    <row r="47" spans="2:8" ht="21" customHeight="1" x14ac:dyDescent="0.25">
      <c r="B47" s="4" t="s">
        <v>25</v>
      </c>
      <c r="C47" s="51" t="s">
        <v>26</v>
      </c>
      <c r="D47" s="52"/>
      <c r="E47" s="2" t="s">
        <v>24</v>
      </c>
      <c r="F47" s="2"/>
      <c r="G47" s="2">
        <v>850</v>
      </c>
      <c r="H47" s="3">
        <f>G47*F47</f>
        <v>0</v>
      </c>
    </row>
    <row r="48" spans="2:8" ht="21" customHeight="1" x14ac:dyDescent="0.25">
      <c r="B48" s="4" t="s">
        <v>27</v>
      </c>
      <c r="C48" s="51" t="s">
        <v>57</v>
      </c>
      <c r="D48" s="52"/>
      <c r="E48" s="2" t="s">
        <v>24</v>
      </c>
      <c r="F48" s="2"/>
      <c r="G48" s="2">
        <v>950</v>
      </c>
      <c r="H48" s="3">
        <f>G48*F48</f>
        <v>0</v>
      </c>
    </row>
    <row r="49" spans="2:8" ht="21" customHeight="1" x14ac:dyDescent="0.25">
      <c r="B49" s="4" t="s">
        <v>33</v>
      </c>
      <c r="C49" s="51" t="s">
        <v>58</v>
      </c>
      <c r="D49" s="52"/>
      <c r="E49" s="2" t="s">
        <v>24</v>
      </c>
      <c r="F49" s="2"/>
      <c r="G49" s="2">
        <v>1050</v>
      </c>
      <c r="H49" s="3">
        <f>G49*F49</f>
        <v>0</v>
      </c>
    </row>
    <row r="50" spans="2:8" ht="21" customHeight="1" x14ac:dyDescent="0.25">
      <c r="B50" s="1"/>
      <c r="C50" s="94"/>
      <c r="D50" s="95"/>
      <c r="E50" s="2"/>
      <c r="F50" s="2"/>
      <c r="G50" s="2"/>
      <c r="H50" s="3"/>
    </row>
    <row r="51" spans="2:8" ht="79.5" customHeight="1" x14ac:dyDescent="0.25">
      <c r="B51" s="1">
        <v>4</v>
      </c>
      <c r="C51" s="86" t="s">
        <v>59</v>
      </c>
      <c r="D51" s="87"/>
      <c r="E51" s="2"/>
      <c r="F51" s="2"/>
      <c r="G51" s="2"/>
      <c r="H51" s="3"/>
    </row>
    <row r="52" spans="2:8" ht="21" customHeight="1" x14ac:dyDescent="0.25">
      <c r="B52" s="4" t="s">
        <v>17</v>
      </c>
      <c r="C52" s="51" t="s">
        <v>60</v>
      </c>
      <c r="D52" s="52"/>
      <c r="E52" s="2" t="s">
        <v>24</v>
      </c>
      <c r="F52" s="2"/>
      <c r="G52" s="2">
        <v>150</v>
      </c>
      <c r="H52" s="3">
        <f t="shared" ref="H52:H55" si="3">G52*F52</f>
        <v>0</v>
      </c>
    </row>
    <row r="53" spans="2:8" ht="21" customHeight="1" x14ac:dyDescent="0.25">
      <c r="B53" s="4" t="s">
        <v>25</v>
      </c>
      <c r="C53" s="51" t="s">
        <v>61</v>
      </c>
      <c r="D53" s="52"/>
      <c r="E53" s="2" t="s">
        <v>24</v>
      </c>
      <c r="F53" s="2"/>
      <c r="G53" s="2">
        <v>130</v>
      </c>
      <c r="H53" s="3">
        <f t="shared" si="3"/>
        <v>0</v>
      </c>
    </row>
    <row r="54" spans="2:8" ht="21" customHeight="1" x14ac:dyDescent="0.25">
      <c r="B54" s="49" t="s">
        <v>27</v>
      </c>
      <c r="C54" s="81" t="s">
        <v>62</v>
      </c>
      <c r="D54" s="82"/>
      <c r="E54" s="47" t="s">
        <v>24</v>
      </c>
      <c r="F54" s="47">
        <v>66</v>
      </c>
      <c r="G54" s="47">
        <v>150</v>
      </c>
      <c r="H54" s="48">
        <f t="shared" si="3"/>
        <v>9900</v>
      </c>
    </row>
    <row r="55" spans="2:8" ht="21" customHeight="1" x14ac:dyDescent="0.25">
      <c r="B55" s="4" t="s">
        <v>33</v>
      </c>
      <c r="C55" s="51" t="s">
        <v>63</v>
      </c>
      <c r="D55" s="52"/>
      <c r="E55" s="2" t="s">
        <v>24</v>
      </c>
      <c r="F55" s="2"/>
      <c r="G55" s="2">
        <v>145</v>
      </c>
      <c r="H55" s="3">
        <f t="shared" si="3"/>
        <v>0</v>
      </c>
    </row>
    <row r="56" spans="2:8" ht="21" customHeight="1" x14ac:dyDescent="0.25">
      <c r="B56" s="4" t="s">
        <v>34</v>
      </c>
      <c r="C56" s="51" t="s">
        <v>64</v>
      </c>
      <c r="D56" s="52"/>
      <c r="E56" s="2" t="s">
        <v>24</v>
      </c>
      <c r="F56" s="2"/>
      <c r="G56" s="2">
        <v>200</v>
      </c>
      <c r="H56" s="3">
        <f>G56*F56</f>
        <v>0</v>
      </c>
    </row>
    <row r="57" spans="2:8" ht="59.1" customHeight="1" x14ac:dyDescent="0.25">
      <c r="B57" s="1">
        <v>5</v>
      </c>
      <c r="C57" s="86" t="s">
        <v>65</v>
      </c>
      <c r="D57" s="87"/>
      <c r="E57" s="2"/>
      <c r="F57" s="2"/>
      <c r="G57" s="2"/>
      <c r="H57" s="3"/>
    </row>
    <row r="58" spans="2:8" ht="21" customHeight="1" x14ac:dyDescent="0.25">
      <c r="B58" s="49" t="s">
        <v>17</v>
      </c>
      <c r="C58" s="81" t="s">
        <v>29</v>
      </c>
      <c r="D58" s="82"/>
      <c r="E58" s="47" t="s">
        <v>24</v>
      </c>
      <c r="F58" s="47">
        <v>15</v>
      </c>
      <c r="G58" s="47">
        <v>120</v>
      </c>
      <c r="H58" s="48">
        <f>G58*F58</f>
        <v>1800</v>
      </c>
    </row>
    <row r="59" spans="2:8" ht="21" customHeight="1" x14ac:dyDescent="0.25">
      <c r="B59" s="4" t="s">
        <v>25</v>
      </c>
      <c r="C59" s="51" t="s">
        <v>30</v>
      </c>
      <c r="D59" s="52"/>
      <c r="E59" s="2" t="s">
        <v>24</v>
      </c>
      <c r="F59" s="2"/>
      <c r="G59" s="2">
        <v>130</v>
      </c>
      <c r="H59" s="3">
        <f t="shared" ref="H59:H60" si="4">G59*F59</f>
        <v>0</v>
      </c>
    </row>
    <row r="60" spans="2:8" ht="21" customHeight="1" x14ac:dyDescent="0.25">
      <c r="B60" s="4" t="s">
        <v>27</v>
      </c>
      <c r="C60" s="51" t="s">
        <v>31</v>
      </c>
      <c r="D60" s="52"/>
      <c r="E60" s="2" t="s">
        <v>24</v>
      </c>
      <c r="F60" s="2"/>
      <c r="G60" s="2">
        <v>140</v>
      </c>
      <c r="H60" s="3">
        <f t="shared" si="4"/>
        <v>0</v>
      </c>
    </row>
    <row r="61" spans="2:8" ht="54.6" customHeight="1" x14ac:dyDescent="0.25">
      <c r="B61" s="1">
        <v>6</v>
      </c>
      <c r="C61" s="86" t="s">
        <v>67</v>
      </c>
      <c r="D61" s="87"/>
      <c r="E61" s="2"/>
      <c r="F61" s="2"/>
      <c r="G61" s="2"/>
      <c r="H61" s="3"/>
    </row>
    <row r="62" spans="2:8" ht="21" customHeight="1" x14ac:dyDescent="0.25">
      <c r="B62" s="4" t="s">
        <v>17</v>
      </c>
      <c r="C62" s="51" t="s">
        <v>68</v>
      </c>
      <c r="D62" s="52"/>
      <c r="E62" s="2" t="s">
        <v>32</v>
      </c>
      <c r="F62" s="2"/>
      <c r="G62" s="2">
        <v>900</v>
      </c>
      <c r="H62" s="3">
        <f>G62*F62</f>
        <v>0</v>
      </c>
    </row>
    <row r="63" spans="2:8" ht="21" customHeight="1" x14ac:dyDescent="0.25">
      <c r="B63" s="49" t="s">
        <v>25</v>
      </c>
      <c r="C63" s="81" t="s">
        <v>70</v>
      </c>
      <c r="D63" s="82"/>
      <c r="E63" s="47" t="s">
        <v>32</v>
      </c>
      <c r="F63" s="47">
        <v>2</v>
      </c>
      <c r="G63" s="47">
        <v>900</v>
      </c>
      <c r="H63" s="48">
        <f t="shared" ref="H63:H64" si="5">G63*F63</f>
        <v>1800</v>
      </c>
    </row>
    <row r="64" spans="2:8" ht="21" customHeight="1" x14ac:dyDescent="0.25">
      <c r="B64" s="4" t="s">
        <v>27</v>
      </c>
      <c r="C64" s="51" t="s">
        <v>71</v>
      </c>
      <c r="D64" s="52"/>
      <c r="E64" s="2" t="s">
        <v>32</v>
      </c>
      <c r="F64" s="2"/>
      <c r="G64" s="2">
        <v>1000</v>
      </c>
      <c r="H64" s="3">
        <f t="shared" si="5"/>
        <v>0</v>
      </c>
    </row>
    <row r="65" spans="2:8" ht="21" customHeight="1" x14ac:dyDescent="0.25">
      <c r="B65" s="4" t="s">
        <v>33</v>
      </c>
      <c r="C65" s="51" t="s">
        <v>72</v>
      </c>
      <c r="D65" s="52"/>
      <c r="E65" s="2" t="s">
        <v>32</v>
      </c>
      <c r="F65" s="2"/>
      <c r="G65" s="2">
        <v>2100</v>
      </c>
      <c r="H65" s="3">
        <f t="shared" ref="H65:H66" si="6">G65*F65</f>
        <v>0</v>
      </c>
    </row>
    <row r="66" spans="2:8" ht="21" customHeight="1" x14ac:dyDescent="0.25">
      <c r="B66" s="4" t="s">
        <v>34</v>
      </c>
      <c r="C66" s="51" t="s">
        <v>73</v>
      </c>
      <c r="D66" s="52"/>
      <c r="E66" s="2" t="s">
        <v>32</v>
      </c>
      <c r="F66" s="2"/>
      <c r="G66" s="2">
        <v>2300</v>
      </c>
      <c r="H66" s="3">
        <f t="shared" si="6"/>
        <v>0</v>
      </c>
    </row>
    <row r="67" spans="2:8" ht="21" customHeight="1" x14ac:dyDescent="0.25">
      <c r="B67" s="4" t="s">
        <v>34</v>
      </c>
      <c r="C67" s="51" t="s">
        <v>112</v>
      </c>
      <c r="D67" s="52"/>
      <c r="E67" s="2" t="s">
        <v>74</v>
      </c>
      <c r="F67" s="2"/>
      <c r="G67" s="2">
        <v>160</v>
      </c>
      <c r="H67" s="3">
        <f>G67*F67</f>
        <v>0</v>
      </c>
    </row>
    <row r="68" spans="2:8" ht="54" customHeight="1" x14ac:dyDescent="0.25">
      <c r="B68" s="1">
        <v>7</v>
      </c>
      <c r="C68" s="86" t="s">
        <v>66</v>
      </c>
      <c r="D68" s="87"/>
      <c r="E68" s="2"/>
      <c r="F68" s="2"/>
      <c r="G68" s="2"/>
      <c r="H68" s="3"/>
    </row>
    <row r="69" spans="2:8" ht="21" customHeight="1" x14ac:dyDescent="0.25">
      <c r="B69" s="4" t="s">
        <v>17</v>
      </c>
      <c r="C69" s="51" t="s">
        <v>68</v>
      </c>
      <c r="D69" s="52"/>
      <c r="E69" s="2" t="s">
        <v>32</v>
      </c>
      <c r="F69" s="2"/>
      <c r="G69" s="2">
        <v>1000</v>
      </c>
      <c r="H69" s="3">
        <f>G69*F69</f>
        <v>0</v>
      </c>
    </row>
    <row r="70" spans="2:8" ht="21" customHeight="1" x14ac:dyDescent="0.25">
      <c r="B70" s="4" t="s">
        <v>25</v>
      </c>
      <c r="C70" s="51" t="s">
        <v>70</v>
      </c>
      <c r="D70" s="52"/>
      <c r="E70" s="2" t="s">
        <v>32</v>
      </c>
      <c r="F70" s="2"/>
      <c r="G70" s="2">
        <v>1000</v>
      </c>
      <c r="H70" s="3">
        <f t="shared" ref="H70:H73" si="7">G70*F70</f>
        <v>0</v>
      </c>
    </row>
    <row r="71" spans="2:8" ht="21" customHeight="1" x14ac:dyDescent="0.25">
      <c r="B71" s="4" t="s">
        <v>27</v>
      </c>
      <c r="C71" s="51" t="s">
        <v>71</v>
      </c>
      <c r="D71" s="52"/>
      <c r="E71" s="2" t="s">
        <v>32</v>
      </c>
      <c r="F71" s="2"/>
      <c r="G71" s="2">
        <v>1070</v>
      </c>
      <c r="H71" s="3">
        <f t="shared" si="7"/>
        <v>0</v>
      </c>
    </row>
    <row r="72" spans="2:8" ht="21" customHeight="1" x14ac:dyDescent="0.25">
      <c r="B72" s="4" t="s">
        <v>33</v>
      </c>
      <c r="C72" s="51" t="s">
        <v>72</v>
      </c>
      <c r="D72" s="52"/>
      <c r="E72" s="2" t="s">
        <v>32</v>
      </c>
      <c r="F72" s="2"/>
      <c r="G72" s="2">
        <v>1870</v>
      </c>
      <c r="H72" s="3">
        <f t="shared" si="7"/>
        <v>0</v>
      </c>
    </row>
    <row r="73" spans="2:8" ht="21" customHeight="1" x14ac:dyDescent="0.25">
      <c r="B73" s="4" t="s">
        <v>34</v>
      </c>
      <c r="C73" s="51" t="s">
        <v>73</v>
      </c>
      <c r="D73" s="52"/>
      <c r="E73" s="2" t="s">
        <v>32</v>
      </c>
      <c r="F73" s="2"/>
      <c r="G73" s="2">
        <v>1870</v>
      </c>
      <c r="H73" s="3">
        <f t="shared" si="7"/>
        <v>0</v>
      </c>
    </row>
    <row r="74" spans="2:8" ht="21" customHeight="1" x14ac:dyDescent="0.25">
      <c r="B74" s="4"/>
      <c r="C74" s="5"/>
      <c r="D74" s="6"/>
      <c r="E74" s="2"/>
      <c r="F74" s="2"/>
      <c r="G74" s="2"/>
      <c r="H74" s="3"/>
    </row>
    <row r="75" spans="2:8" ht="59.1" customHeight="1" x14ac:dyDescent="0.25">
      <c r="B75" s="1">
        <v>8</v>
      </c>
      <c r="C75" s="86" t="s">
        <v>75</v>
      </c>
      <c r="D75" s="87"/>
      <c r="E75" s="2"/>
      <c r="F75" s="2"/>
      <c r="G75" s="2"/>
      <c r="H75" s="3"/>
    </row>
    <row r="76" spans="2:8" ht="21" customHeight="1" x14ac:dyDescent="0.25">
      <c r="B76" s="4" t="s">
        <v>17</v>
      </c>
      <c r="C76" s="51" t="s">
        <v>35</v>
      </c>
      <c r="D76" s="52"/>
      <c r="E76" s="2" t="s">
        <v>32</v>
      </c>
      <c r="F76" s="2"/>
      <c r="G76" s="2">
        <v>900</v>
      </c>
      <c r="H76" s="3">
        <f>G76*F76</f>
        <v>0</v>
      </c>
    </row>
    <row r="77" spans="2:8" ht="21" customHeight="1" x14ac:dyDescent="0.25">
      <c r="B77" s="4" t="s">
        <v>25</v>
      </c>
      <c r="C77" s="51" t="s">
        <v>76</v>
      </c>
      <c r="D77" s="52"/>
      <c r="E77" s="2" t="s">
        <v>32</v>
      </c>
      <c r="F77" s="2"/>
      <c r="G77" s="2">
        <v>1050</v>
      </c>
      <c r="H77" s="3">
        <f t="shared" ref="H77:H79" si="8">G77*F77</f>
        <v>0</v>
      </c>
    </row>
    <row r="78" spans="2:8" ht="21" customHeight="1" x14ac:dyDescent="0.25">
      <c r="B78" s="4" t="s">
        <v>27</v>
      </c>
      <c r="C78" s="51" t="s">
        <v>36</v>
      </c>
      <c r="D78" s="52"/>
      <c r="E78" s="2" t="s">
        <v>32</v>
      </c>
      <c r="F78" s="2"/>
      <c r="G78" s="2">
        <v>1100</v>
      </c>
      <c r="H78" s="3">
        <f t="shared" si="8"/>
        <v>0</v>
      </c>
    </row>
    <row r="79" spans="2:8" ht="21" customHeight="1" x14ac:dyDescent="0.25">
      <c r="B79" s="4" t="s">
        <v>33</v>
      </c>
      <c r="C79" s="51" t="s">
        <v>37</v>
      </c>
      <c r="D79" s="52"/>
      <c r="E79" s="2" t="s">
        <v>32</v>
      </c>
      <c r="F79" s="2"/>
      <c r="G79" s="2">
        <v>1174</v>
      </c>
      <c r="H79" s="3">
        <f t="shared" si="8"/>
        <v>0</v>
      </c>
    </row>
    <row r="80" spans="2:8" ht="21" customHeight="1" x14ac:dyDescent="0.25">
      <c r="B80" s="4"/>
      <c r="C80" s="51"/>
      <c r="D80" s="52"/>
      <c r="E80" s="2"/>
      <c r="F80" s="2"/>
      <c r="G80" s="2"/>
      <c r="H80" s="3"/>
    </row>
    <row r="81" spans="2:8" ht="74.099999999999994" customHeight="1" x14ac:dyDescent="0.25">
      <c r="B81" s="50">
        <v>9</v>
      </c>
      <c r="C81" s="116" t="s">
        <v>77</v>
      </c>
      <c r="D81" s="117"/>
      <c r="E81" s="47"/>
      <c r="F81" s="47"/>
      <c r="G81" s="47"/>
      <c r="H81" s="48"/>
    </row>
    <row r="82" spans="2:8" ht="21" customHeight="1" x14ac:dyDescent="0.25">
      <c r="B82" s="49" t="s">
        <v>17</v>
      </c>
      <c r="C82" s="81" t="s">
        <v>78</v>
      </c>
      <c r="D82" s="82"/>
      <c r="E82" s="47" t="s">
        <v>32</v>
      </c>
      <c r="F82" s="47">
        <v>9</v>
      </c>
      <c r="G82" s="47">
        <v>75</v>
      </c>
      <c r="H82" s="48">
        <f>G82*F82</f>
        <v>675</v>
      </c>
    </row>
    <row r="83" spans="2:8" ht="21" customHeight="1" x14ac:dyDescent="0.25">
      <c r="B83" s="4" t="s">
        <v>25</v>
      </c>
      <c r="C83" s="51" t="s">
        <v>79</v>
      </c>
      <c r="D83" s="52"/>
      <c r="E83" s="2" t="s">
        <v>32</v>
      </c>
      <c r="F83" s="2"/>
      <c r="G83" s="2">
        <v>95</v>
      </c>
      <c r="H83" s="3">
        <f t="shared" ref="H83:H86" si="9">G83*F83</f>
        <v>0</v>
      </c>
    </row>
    <row r="84" spans="2:8" ht="21" customHeight="1" x14ac:dyDescent="0.25">
      <c r="B84" s="4" t="s">
        <v>27</v>
      </c>
      <c r="C84" s="51" t="s">
        <v>80</v>
      </c>
      <c r="D84" s="52"/>
      <c r="E84" s="2" t="s">
        <v>32</v>
      </c>
      <c r="F84" s="2"/>
      <c r="G84" s="2">
        <v>130</v>
      </c>
      <c r="H84" s="3">
        <f t="shared" si="9"/>
        <v>0</v>
      </c>
    </row>
    <row r="85" spans="2:8" ht="21" customHeight="1" x14ac:dyDescent="0.25">
      <c r="B85" s="4" t="s">
        <v>33</v>
      </c>
      <c r="C85" s="51" t="s">
        <v>122</v>
      </c>
      <c r="D85" s="52"/>
      <c r="E85" s="2" t="s">
        <v>32</v>
      </c>
      <c r="F85" s="2"/>
      <c r="G85" s="2">
        <v>180</v>
      </c>
      <c r="H85" s="3">
        <f t="shared" si="9"/>
        <v>0</v>
      </c>
    </row>
    <row r="86" spans="2:8" ht="80.099999999999994" customHeight="1" x14ac:dyDescent="0.25">
      <c r="B86" s="50">
        <v>10</v>
      </c>
      <c r="C86" s="118" t="s">
        <v>128</v>
      </c>
      <c r="D86" s="119"/>
      <c r="E86" s="47" t="s">
        <v>32</v>
      </c>
      <c r="F86" s="47">
        <v>1</v>
      </c>
      <c r="G86" s="47">
        <v>2500</v>
      </c>
      <c r="H86" s="48">
        <f t="shared" si="9"/>
        <v>2500</v>
      </c>
    </row>
    <row r="87" spans="2:8" ht="22.5" customHeight="1" x14ac:dyDescent="0.25">
      <c r="B87" s="4"/>
      <c r="C87" s="114"/>
      <c r="D87" s="115"/>
      <c r="E87" s="2"/>
      <c r="F87" s="2"/>
      <c r="G87" s="2"/>
      <c r="H87" s="3"/>
    </row>
    <row r="88" spans="2:8" x14ac:dyDescent="0.25">
      <c r="B88" s="1">
        <v>11</v>
      </c>
      <c r="C88" s="120" t="s">
        <v>91</v>
      </c>
      <c r="D88" s="121"/>
      <c r="E88" s="2"/>
      <c r="F88" s="2"/>
      <c r="G88" s="2"/>
      <c r="H88" s="3"/>
    </row>
    <row r="89" spans="2:8" ht="30" customHeight="1" x14ac:dyDescent="0.25">
      <c r="B89" s="4" t="s">
        <v>17</v>
      </c>
      <c r="C89" s="88" t="s">
        <v>92</v>
      </c>
      <c r="D89" s="89"/>
      <c r="E89" s="2" t="s">
        <v>69</v>
      </c>
      <c r="F89" s="2"/>
      <c r="G89" s="2">
        <v>5000</v>
      </c>
      <c r="H89" s="3">
        <f>G89*F89</f>
        <v>0</v>
      </c>
    </row>
    <row r="90" spans="2:8" ht="30" customHeight="1" x14ac:dyDescent="0.25">
      <c r="B90" s="4" t="s">
        <v>25</v>
      </c>
      <c r="C90" s="88" t="s">
        <v>93</v>
      </c>
      <c r="D90" s="89"/>
      <c r="E90" s="2" t="s">
        <v>69</v>
      </c>
      <c r="F90" s="2"/>
      <c r="G90" s="2">
        <v>9000</v>
      </c>
      <c r="H90" s="3">
        <f t="shared" ref="H90:H96" si="10">G90*F90</f>
        <v>0</v>
      </c>
    </row>
    <row r="91" spans="2:8" ht="30" customHeight="1" x14ac:dyDescent="0.25">
      <c r="B91" s="4" t="s">
        <v>27</v>
      </c>
      <c r="C91" s="88" t="s">
        <v>94</v>
      </c>
      <c r="D91" s="89"/>
      <c r="E91" s="2" t="s">
        <v>69</v>
      </c>
      <c r="F91" s="2"/>
      <c r="G91" s="2">
        <v>13000</v>
      </c>
      <c r="H91" s="3">
        <f t="shared" si="10"/>
        <v>0</v>
      </c>
    </row>
    <row r="92" spans="2:8" ht="30" customHeight="1" x14ac:dyDescent="0.25">
      <c r="B92" s="4"/>
      <c r="C92" s="114"/>
      <c r="D92" s="115"/>
      <c r="E92" s="2"/>
      <c r="F92" s="2"/>
      <c r="G92" s="2"/>
      <c r="H92" s="3"/>
    </row>
    <row r="93" spans="2:8" x14ac:dyDescent="0.25">
      <c r="B93" s="1">
        <v>12</v>
      </c>
      <c r="C93" s="86" t="s">
        <v>95</v>
      </c>
      <c r="D93" s="87"/>
      <c r="E93" s="2"/>
      <c r="F93" s="2"/>
      <c r="G93" s="2"/>
      <c r="H93" s="3"/>
    </row>
    <row r="94" spans="2:8" x14ac:dyDescent="0.25">
      <c r="B94" s="4" t="s">
        <v>17</v>
      </c>
      <c r="C94" s="88" t="s">
        <v>96</v>
      </c>
      <c r="D94" s="89"/>
      <c r="E94" s="2" t="s">
        <v>69</v>
      </c>
      <c r="F94" s="2"/>
      <c r="G94" s="2">
        <v>4500</v>
      </c>
      <c r="H94" s="3">
        <f t="shared" si="10"/>
        <v>0</v>
      </c>
    </row>
    <row r="95" spans="2:8" x14ac:dyDescent="0.25">
      <c r="B95" s="4" t="s">
        <v>25</v>
      </c>
      <c r="C95" s="88" t="s">
        <v>97</v>
      </c>
      <c r="D95" s="89"/>
      <c r="E95" s="2" t="s">
        <v>69</v>
      </c>
      <c r="F95" s="2"/>
      <c r="G95" s="2">
        <v>6500</v>
      </c>
      <c r="H95" s="3">
        <f t="shared" si="10"/>
        <v>0</v>
      </c>
    </row>
    <row r="96" spans="2:8" ht="21" customHeight="1" x14ac:dyDescent="0.25">
      <c r="B96" s="4" t="s">
        <v>27</v>
      </c>
      <c r="C96" s="88" t="s">
        <v>98</v>
      </c>
      <c r="D96" s="89"/>
      <c r="E96" s="2" t="s">
        <v>69</v>
      </c>
      <c r="F96" s="2"/>
      <c r="G96" s="2">
        <v>9390</v>
      </c>
      <c r="H96" s="3">
        <f t="shared" si="10"/>
        <v>0</v>
      </c>
    </row>
    <row r="97" spans="2:9" ht="92.1" customHeight="1" x14ac:dyDescent="0.25">
      <c r="B97" s="50">
        <v>13</v>
      </c>
      <c r="C97" s="116" t="s">
        <v>99</v>
      </c>
      <c r="D97" s="117"/>
      <c r="E97" s="47"/>
      <c r="F97" s="47"/>
      <c r="G97" s="47"/>
      <c r="H97" s="48"/>
    </row>
    <row r="98" spans="2:9" ht="33.75" customHeight="1" x14ac:dyDescent="0.25">
      <c r="B98" s="49" t="s">
        <v>17</v>
      </c>
      <c r="C98" s="90" t="s">
        <v>100</v>
      </c>
      <c r="D98" s="91"/>
      <c r="E98" s="47" t="s">
        <v>69</v>
      </c>
      <c r="F98" s="47">
        <v>2</v>
      </c>
      <c r="G98" s="47">
        <v>5500</v>
      </c>
      <c r="H98" s="48">
        <f>G98*F98</f>
        <v>11000</v>
      </c>
      <c r="I98" s="43" t="s">
        <v>121</v>
      </c>
    </row>
    <row r="99" spans="2:9" ht="73.5" customHeight="1" x14ac:dyDescent="0.25">
      <c r="B99" s="1">
        <v>14</v>
      </c>
      <c r="C99" s="86" t="s">
        <v>101</v>
      </c>
      <c r="D99" s="87"/>
      <c r="E99" s="2"/>
      <c r="F99" s="2"/>
      <c r="G99" s="2"/>
      <c r="H99" s="3"/>
    </row>
    <row r="100" spans="2:9" x14ac:dyDescent="0.25">
      <c r="B100" s="1" t="s">
        <v>17</v>
      </c>
      <c r="C100" s="88" t="s">
        <v>102</v>
      </c>
      <c r="D100" s="87"/>
      <c r="E100" s="2" t="s">
        <v>69</v>
      </c>
      <c r="F100" s="2"/>
      <c r="G100" s="2">
        <v>3900</v>
      </c>
      <c r="H100" s="3">
        <f>G100*F100</f>
        <v>0</v>
      </c>
    </row>
    <row r="101" spans="2:9" ht="21" customHeight="1" thickBot="1" x14ac:dyDescent="0.3">
      <c r="B101" s="34" t="s">
        <v>25</v>
      </c>
      <c r="C101" s="112" t="s">
        <v>103</v>
      </c>
      <c r="D101" s="113"/>
      <c r="E101" s="35" t="s">
        <v>69</v>
      </c>
      <c r="F101" s="35"/>
      <c r="G101" s="35">
        <v>5500</v>
      </c>
      <c r="H101" s="36">
        <f>G101*F101</f>
        <v>0</v>
      </c>
    </row>
    <row r="102" spans="2:9" ht="21" customHeight="1" x14ac:dyDescent="0.25">
      <c r="B102" s="31"/>
      <c r="C102" s="109" t="s">
        <v>38</v>
      </c>
      <c r="D102" s="109"/>
      <c r="E102" s="109"/>
      <c r="F102" s="109"/>
      <c r="G102" s="32"/>
      <c r="H102" s="33">
        <f>SUM(H28:H101)</f>
        <v>82065</v>
      </c>
    </row>
    <row r="103" spans="2:9" ht="21" customHeight="1" x14ac:dyDescent="0.25">
      <c r="B103" s="4"/>
      <c r="C103" s="110" t="s">
        <v>39</v>
      </c>
      <c r="D103" s="110"/>
      <c r="E103" s="44">
        <v>0.18</v>
      </c>
      <c r="F103" s="2"/>
      <c r="G103" s="2"/>
      <c r="H103" s="3">
        <f>H102*18%</f>
        <v>14771.699999999999</v>
      </c>
    </row>
    <row r="104" spans="2:9" ht="21" customHeight="1" thickBot="1" x14ac:dyDescent="0.3">
      <c r="B104" s="8"/>
      <c r="C104" s="111" t="s">
        <v>40</v>
      </c>
      <c r="D104" s="111"/>
      <c r="E104" s="111"/>
      <c r="F104" s="111"/>
      <c r="G104" s="9"/>
      <c r="H104" s="10">
        <f>SUM(H102:H103)</f>
        <v>96836.7</v>
      </c>
    </row>
    <row r="105" spans="2:9" ht="25.5" customHeight="1" thickBot="1" x14ac:dyDescent="0.3">
      <c r="B105" s="60" t="s">
        <v>104</v>
      </c>
      <c r="C105" s="61"/>
      <c r="D105" s="61"/>
      <c r="E105" s="61"/>
      <c r="F105" s="61"/>
      <c r="G105" s="61"/>
      <c r="H105" s="62"/>
    </row>
    <row r="106" spans="2:9" ht="27" customHeight="1" thickBot="1" x14ac:dyDescent="0.3">
      <c r="B106" s="106" t="s">
        <v>41</v>
      </c>
      <c r="C106" s="107"/>
      <c r="D106" s="103" t="s">
        <v>113</v>
      </c>
      <c r="E106" s="104"/>
      <c r="F106" s="104"/>
      <c r="G106" s="104"/>
      <c r="H106" s="105"/>
    </row>
    <row r="107" spans="2:9" ht="26.45" customHeight="1" thickTop="1" thickBot="1" x14ac:dyDescent="0.3">
      <c r="B107" s="106" t="s">
        <v>42</v>
      </c>
      <c r="C107" s="107"/>
      <c r="D107" s="103" t="s">
        <v>114</v>
      </c>
      <c r="E107" s="104"/>
      <c r="F107" s="104"/>
      <c r="G107" s="104"/>
      <c r="H107" s="105"/>
    </row>
    <row r="108" spans="2:9" ht="24.95" customHeight="1" thickTop="1" thickBot="1" x14ac:dyDescent="0.3">
      <c r="B108" s="106" t="s">
        <v>43</v>
      </c>
      <c r="C108" s="107"/>
      <c r="D108" s="103" t="s">
        <v>115</v>
      </c>
      <c r="E108" s="104"/>
      <c r="F108" s="104"/>
      <c r="G108" s="104"/>
      <c r="H108" s="105"/>
    </row>
    <row r="109" spans="2:9" ht="24.6" customHeight="1" thickTop="1" thickBot="1" x14ac:dyDescent="0.3">
      <c r="B109" s="101" t="s">
        <v>44</v>
      </c>
      <c r="C109" s="102"/>
      <c r="D109" s="103" t="s">
        <v>119</v>
      </c>
      <c r="E109" s="104"/>
      <c r="F109" s="104"/>
      <c r="G109" s="104"/>
      <c r="H109" s="105"/>
    </row>
    <row r="110" spans="2:9" ht="22.5" customHeight="1" thickTop="1" thickBot="1" x14ac:dyDescent="0.3">
      <c r="B110" s="101" t="s">
        <v>45</v>
      </c>
      <c r="C110" s="102"/>
      <c r="D110" s="103" t="s">
        <v>123</v>
      </c>
      <c r="E110" s="104"/>
      <c r="F110" s="104"/>
      <c r="G110" s="104"/>
      <c r="H110" s="105"/>
    </row>
    <row r="111" spans="2:9" ht="24.95" customHeight="1" thickTop="1" thickBot="1" x14ac:dyDescent="0.3">
      <c r="B111" s="101" t="s">
        <v>46</v>
      </c>
      <c r="C111" s="102"/>
      <c r="D111" s="103" t="s">
        <v>116</v>
      </c>
      <c r="E111" s="104"/>
      <c r="F111" s="104"/>
      <c r="G111" s="104"/>
      <c r="H111" s="105"/>
    </row>
    <row r="112" spans="2:9" ht="24.6" customHeight="1" thickTop="1" thickBot="1" x14ac:dyDescent="0.3">
      <c r="B112" s="101" t="s">
        <v>47</v>
      </c>
      <c r="C112" s="102"/>
      <c r="D112" s="103" t="s">
        <v>124</v>
      </c>
      <c r="E112" s="104"/>
      <c r="F112" s="104"/>
      <c r="G112" s="104"/>
      <c r="H112" s="105"/>
    </row>
    <row r="113" spans="2:8" ht="27.95" customHeight="1" thickTop="1" thickBot="1" x14ac:dyDescent="0.3">
      <c r="B113" s="101" t="s">
        <v>48</v>
      </c>
      <c r="C113" s="102"/>
      <c r="D113" s="108" t="s">
        <v>120</v>
      </c>
      <c r="E113" s="104"/>
      <c r="F113" s="104"/>
      <c r="G113" s="104"/>
      <c r="H113" s="105"/>
    </row>
    <row r="114" spans="2:8" ht="45.95" customHeight="1" thickTop="1" thickBot="1" x14ac:dyDescent="0.3">
      <c r="B114" s="96" t="s">
        <v>49</v>
      </c>
      <c r="C114" s="97"/>
      <c r="D114" s="98" t="s">
        <v>117</v>
      </c>
      <c r="E114" s="99"/>
      <c r="F114" s="99"/>
      <c r="G114" s="99"/>
      <c r="H114" s="100"/>
    </row>
  </sheetData>
  <mergeCells count="108">
    <mergeCell ref="C85:D85"/>
    <mergeCell ref="C100:D100"/>
    <mergeCell ref="C101:D101"/>
    <mergeCell ref="C94:D94"/>
    <mergeCell ref="C95:D95"/>
    <mergeCell ref="C96:D96"/>
    <mergeCell ref="C92:D92"/>
    <mergeCell ref="C97:D97"/>
    <mergeCell ref="C70:D70"/>
    <mergeCell ref="C71:D71"/>
    <mergeCell ref="C72:D72"/>
    <mergeCell ref="C81:D81"/>
    <mergeCell ref="C86:D86"/>
    <mergeCell ref="C88:D88"/>
    <mergeCell ref="C87:D87"/>
    <mergeCell ref="C80:D80"/>
    <mergeCell ref="C82:D82"/>
    <mergeCell ref="C73:D73"/>
    <mergeCell ref="C75:D75"/>
    <mergeCell ref="C76:D76"/>
    <mergeCell ref="C77:D77"/>
    <mergeCell ref="C78:D78"/>
    <mergeCell ref="C79:D79"/>
    <mergeCell ref="C83:D83"/>
    <mergeCell ref="C84:D84"/>
    <mergeCell ref="B114:C114"/>
    <mergeCell ref="D114:H114"/>
    <mergeCell ref="B109:C109"/>
    <mergeCell ref="D109:H109"/>
    <mergeCell ref="B110:C110"/>
    <mergeCell ref="D110:H110"/>
    <mergeCell ref="B111:C111"/>
    <mergeCell ref="D111:H111"/>
    <mergeCell ref="B106:C106"/>
    <mergeCell ref="D106:H106"/>
    <mergeCell ref="B107:C107"/>
    <mergeCell ref="D107:H107"/>
    <mergeCell ref="B108:C108"/>
    <mergeCell ref="D108:H108"/>
    <mergeCell ref="B112:C112"/>
    <mergeCell ref="D112:H112"/>
    <mergeCell ref="B113:C113"/>
    <mergeCell ref="D113:H113"/>
    <mergeCell ref="C102:F102"/>
    <mergeCell ref="C103:D103"/>
    <mergeCell ref="C104:F104"/>
    <mergeCell ref="C89:D89"/>
    <mergeCell ref="C90:D90"/>
    <mergeCell ref="C66:D66"/>
    <mergeCell ref="C68:D68"/>
    <mergeCell ref="C69:D69"/>
    <mergeCell ref="C58:D58"/>
    <mergeCell ref="C59:D59"/>
    <mergeCell ref="C60:D60"/>
    <mergeCell ref="C61:D61"/>
    <mergeCell ref="C62:D62"/>
    <mergeCell ref="C63:D63"/>
    <mergeCell ref="C64:D64"/>
    <mergeCell ref="C67:D67"/>
    <mergeCell ref="C65:D65"/>
    <mergeCell ref="C51:D51"/>
    <mergeCell ref="C91:D91"/>
    <mergeCell ref="C93:D93"/>
    <mergeCell ref="C98:D98"/>
    <mergeCell ref="C99:D99"/>
    <mergeCell ref="C57:D57"/>
    <mergeCell ref="C54:D54"/>
    <mergeCell ref="C55:D55"/>
    <mergeCell ref="C34:D34"/>
    <mergeCell ref="C35:D35"/>
    <mergeCell ref="C36:D36"/>
    <mergeCell ref="C37:D37"/>
    <mergeCell ref="C38:D38"/>
    <mergeCell ref="C46:D46"/>
    <mergeCell ref="C41:D41"/>
    <mergeCell ref="C42:D42"/>
    <mergeCell ref="C43:D43"/>
    <mergeCell ref="C39:D39"/>
    <mergeCell ref="C40:D40"/>
    <mergeCell ref="C45:D45"/>
    <mergeCell ref="C49:D49"/>
    <mergeCell ref="C50:D50"/>
    <mergeCell ref="C52:D52"/>
    <mergeCell ref="C53:D53"/>
    <mergeCell ref="C56:D56"/>
    <mergeCell ref="C44:D44"/>
    <mergeCell ref="B7:H7"/>
    <mergeCell ref="C11:D11"/>
    <mergeCell ref="C21:E21"/>
    <mergeCell ref="B105:H105"/>
    <mergeCell ref="B22:H22"/>
    <mergeCell ref="B1:H1"/>
    <mergeCell ref="C2:H2"/>
    <mergeCell ref="C3:H3"/>
    <mergeCell ref="C4:H4"/>
    <mergeCell ref="B8:H8"/>
    <mergeCell ref="B25:H25"/>
    <mergeCell ref="C28:D28"/>
    <mergeCell ref="C29:D29"/>
    <mergeCell ref="C30:D30"/>
    <mergeCell ref="C31:D31"/>
    <mergeCell ref="C32:D32"/>
    <mergeCell ref="C33:D33"/>
    <mergeCell ref="B24:H24"/>
    <mergeCell ref="C26:D26"/>
    <mergeCell ref="C27:D27"/>
    <mergeCell ref="C47:D47"/>
    <mergeCell ref="C48:D4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ATM</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aditya tripathi</dc:creator>
  <cp:lastModifiedBy>HAMAD</cp:lastModifiedBy>
  <dcterms:created xsi:type="dcterms:W3CDTF">2022-08-25T05:36:01Z</dcterms:created>
  <dcterms:modified xsi:type="dcterms:W3CDTF">2024-12-20T06:53:35Z</dcterms:modified>
</cp:coreProperties>
</file>