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IKIN FOLDER\INSTALLATION\ICICI BANK\BKC\WORK COMPLITION - 02.12.2024\"/>
    </mc:Choice>
  </mc:AlternateContent>
  <bookViews>
    <workbookView xWindow="0" yWindow="0" windowWidth="21600" windowHeight="9735" activeTab="1"/>
  </bookViews>
  <sheets>
    <sheet name="Actual BOQ" sheetId="2" r:id="rId1"/>
    <sheet name="ADDITIONAL BOQ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3" l="1"/>
  <c r="K16" i="3" s="1"/>
  <c r="K17" i="3" s="1"/>
  <c r="G15" i="3"/>
  <c r="G16" i="3" s="1"/>
  <c r="G17" i="3" s="1"/>
  <c r="K14" i="3"/>
  <c r="K13" i="3"/>
  <c r="K12" i="3"/>
  <c r="K36" i="2" l="1"/>
  <c r="K37" i="2" l="1"/>
  <c r="G37" i="2"/>
  <c r="K38" i="2"/>
  <c r="G38" i="2"/>
  <c r="G36" i="2"/>
  <c r="G39" i="2" s="1"/>
  <c r="K39" i="2" l="1"/>
  <c r="K40" i="2" s="1"/>
  <c r="K41" i="2" s="1"/>
  <c r="G40" i="2"/>
  <c r="G41" i="2" s="1"/>
  <c r="L29" i="2" l="1"/>
  <c r="L30" i="2"/>
  <c r="L31" i="2"/>
  <c r="L32" i="2"/>
  <c r="L26" i="2"/>
  <c r="G26" i="2"/>
  <c r="G25" i="2"/>
  <c r="L18" i="2"/>
  <c r="L25" i="2" l="1"/>
  <c r="G18" i="2"/>
  <c r="L14" i="2"/>
  <c r="L15" i="2"/>
  <c r="L16" i="2"/>
  <c r="L17" i="2"/>
  <c r="G32" i="2"/>
  <c r="G31" i="2"/>
  <c r="G30" i="2"/>
  <c r="G29" i="2"/>
  <c r="L28" i="2"/>
  <c r="G28" i="2"/>
  <c r="G27" i="2"/>
  <c r="M30" i="2" l="1"/>
  <c r="J27" i="2" s="1"/>
  <c r="K27" i="2" s="1"/>
  <c r="L21" i="2"/>
  <c r="L22" i="2"/>
  <c r="L23" i="2"/>
  <c r="L24" i="2"/>
  <c r="G24" i="2" l="1"/>
  <c r="G23" i="2"/>
  <c r="G22" i="2"/>
  <c r="G21" i="2"/>
  <c r="G20" i="2"/>
  <c r="G19" i="2"/>
  <c r="G17" i="2"/>
  <c r="G16" i="2"/>
  <c r="G15" i="2"/>
  <c r="G14" i="2"/>
  <c r="G13" i="2"/>
  <c r="G12" i="2"/>
  <c r="L20" i="2"/>
  <c r="L13" i="2"/>
  <c r="M15" i="2" s="1"/>
  <c r="J12" i="2" s="1"/>
  <c r="G33" i="2" l="1"/>
  <c r="M22" i="2"/>
  <c r="J19" i="2" s="1"/>
  <c r="K19" i="2" s="1"/>
  <c r="K33" i="2" s="1"/>
  <c r="K12" i="2"/>
  <c r="K34" i="2" l="1"/>
  <c r="K35" i="2" s="1"/>
  <c r="G34" i="2"/>
  <c r="G35" i="2" s="1"/>
</calcChain>
</file>

<file path=xl/sharedStrings.xml><?xml version="1.0" encoding="utf-8"?>
<sst xmlns="http://schemas.openxmlformats.org/spreadsheetml/2006/main" count="169" uniqueCount="66">
  <si>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</si>
  <si>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</si>
  <si>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</si>
  <si>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</si>
  <si>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</si>
  <si>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</si>
  <si>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</si>
  <si>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</si>
  <si>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</si>
  <si>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</si>
  <si>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ICICI BANK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</si>
  <si>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</si>
  <si>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</si>
  <si>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</si>
  <si>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</si>
  <si>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</si>
  <si>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</si>
  <si>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</si>
  <si>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</si>
  <si>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</si>
  <si>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</si>
  <si>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</si>
  <si>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</si>
  <si>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</si>
  <si>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</si>
  <si>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</si>
  <si>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</si>
  <si>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1</t>
  </si>
  <si>
    <t>As per PO</t>
  </si>
  <si>
    <t>As per JMS</t>
  </si>
  <si>
    <t>a</t>
  </si>
  <si>
    <t>b</t>
  </si>
  <si>
    <t>c</t>
  </si>
  <si>
    <t>d</t>
  </si>
  <si>
    <t>e</t>
  </si>
  <si>
    <t>f</t>
  </si>
  <si>
    <t>g</t>
  </si>
  <si>
    <t>h</t>
  </si>
  <si>
    <t>Standard Installation, Pressure Testing, Vacuuming, &amp; Commissioning of Split AC Units</t>
  </si>
  <si>
    <t>Supply &amp; Installation of Refrigeration Piping With Insulation for Split AC Units</t>
  </si>
  <si>
    <t>Supply &amp; Installation of Interconnecting  Cable to Indoor &amp; Outdoor for Split AC  &amp; Cassettes Units</t>
  </si>
  <si>
    <t>Supply &amp; Installation of Hard PVC Drain Pipe 32/40mm</t>
  </si>
  <si>
    <t>Supply &amp; Installation of Normal L Type Stand With Vibration Isolators &amp; Epoxy Painted for Outdoor Units of Cassette AC Units</t>
  </si>
  <si>
    <t>Standard Installation, Pressure Testing, Vacuuming, &amp; Commissioning of Cassette AC Units</t>
  </si>
  <si>
    <t>Supply &amp; Installation of Refrigeration Piping With Insulation for Cassette AC Units</t>
  </si>
  <si>
    <t>Supply &amp; Installation of Interconnecting  Cable to Indoor &amp; Outdoor for Split AC  &amp; Cassettes Units</t>
  </si>
  <si>
    <t>Site Address: - ICICI bank Tower, BKC Mumbai</t>
  </si>
  <si>
    <t>Standard Installation, Pressure Testing, Vacummizing, Testing &amp; Commissioning of Hi Wall Unit - 1.8 TR</t>
  </si>
  <si>
    <t>Standard Installation, Pressure Testing, Vacummizing, Testing &amp; Commissioning of Ductable Unit -5.5TR</t>
  </si>
  <si>
    <t>Standard Installation, Pressure Testing, Vacummizing, Testing &amp; Commissioning of Cassette Unit -3.0TR</t>
  </si>
  <si>
    <t>Supply &amp; Installation of Jumbo Stand With Vibration Isolators &amp; Epoxy Painted for Outdoor Units of Cassette AC Units</t>
  </si>
  <si>
    <t>Standard Installation, Pressure Testing, Vacuuming, &amp; Commissioning of Ductable AC Units</t>
  </si>
  <si>
    <t>Supply &amp; Installation of Refrigeration Piping With Insulation for Ductable AC Units</t>
  </si>
  <si>
    <t>L/S</t>
  </si>
  <si>
    <t>Gas Top up</t>
  </si>
  <si>
    <t>kg</t>
  </si>
  <si>
    <t>Lifting shifting of Ductable Indoor &amp; Outdoor Units at installation site</t>
  </si>
  <si>
    <t>Supply &amp; Installation of Main Power Supply Split Units</t>
  </si>
  <si>
    <t>Supply &amp; Installation of 7Core Interconnecting  Cable to Indoor &amp; Outdoor for Ductable Units</t>
  </si>
  <si>
    <t>Supply &amp; Installation of Modification Fabrication Stand for Outdoor Units of Ductable AC Units</t>
  </si>
  <si>
    <t>Dismantling of Existing Hi Wall Units</t>
  </si>
  <si>
    <t>Dismantling of Existing Ductable Units</t>
  </si>
  <si>
    <t>Dismantling of Existing Cassette Units</t>
  </si>
  <si>
    <t>12.06.2025</t>
  </si>
  <si>
    <t>16.07.2025</t>
  </si>
  <si>
    <t>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</si>
</sst>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35" xfId="0" quotePrefix="1" applyFont="1" applyBorder="1" applyAlignment="1">
      <alignment horizontal="center" vertical="center"/>
    </xf>
    <xf numFmtId="0" fontId="9" fillId="0" borderId="36" xfId="0" quotePrefix="1" applyFont="1" applyBorder="1" applyAlignment="1">
      <alignment horizontal="center" vertical="center"/>
    </xf>
    <xf numFmtId="0" fontId="8" fillId="0" borderId="36" xfId="0" quotePrefix="1" applyFont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11" fillId="0" borderId="0" xfId="0" applyFont="1"/>
    <xf numFmtId="0" fontId="8" fillId="4" borderId="14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top" wrapText="1"/>
    </xf>
    <xf numFmtId="0" fontId="9" fillId="0" borderId="2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4" borderId="24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34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vertical="top" wrapText="1"/>
    </xf>
    <xf numFmtId="0" fontId="8" fillId="0" borderId="34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9" fillId="4" borderId="37" xfId="0" applyFont="1" applyFill="1" applyBorder="1" applyAlignment="1">
      <alignment horizontal="left" vertical="center" wrapText="1"/>
    </xf>
    <xf numFmtId="0" fontId="9" fillId="4" borderId="38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9" fillId="0" borderId="15" xfId="0" quotePrefix="1" applyFont="1" applyBorder="1" applyAlignment="1">
      <alignment horizontal="center" vertical="center"/>
    </xf>
    <xf numFmtId="0" fontId="9" fillId="4" borderId="16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282574</xdr:colOff>
      <xdr:row>0</xdr:row>
      <xdr:rowOff>157182</xdr:rowOff>
    </xdr:from>
    <xdr:to>
      <xdr:col>2</xdr:col>
      <xdr:colOff>205890</xdr:colOff>
      <xdr:row>3</xdr:row>
      <xdr:rowOff>9525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3E62F9AD-A771-4312-ACF4-490A4D53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2574" y="157182"/>
          <a:ext cx="1752116" cy="823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158749</xdr:colOff>
      <xdr:row>0</xdr:row>
      <xdr:rowOff>166708</xdr:rowOff>
    </xdr:from>
    <xdr:to>
      <xdr:col>1</xdr:col>
      <xdr:colOff>1105642</xdr:colOff>
      <xdr:row>2</xdr:row>
      <xdr:rowOff>104776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3E62F9AD-A771-4312-ACF4-490A4D53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749" y="166708"/>
          <a:ext cx="1423143" cy="6429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ST@%2018%25" TargetMode="External"/><Relationship Id="rId2" Type="http://schemas.openxmlformats.org/officeDocument/2006/relationships/hyperlink" Target="mailto:GST@%2018%25" TargetMode="External"/><Relationship Id="rId1" Type="http://schemas.openxmlformats.org/officeDocument/2006/relationships/hyperlink" Target="mailto:GST@%2018%25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GST@%2018%25" TargetMode="Externa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28" zoomScaleNormal="100" workbookViewId="0">
      <selection activeCell="G28" sqref="G28"/>
    </sheetView>
  </sheetViews>
  <sheetFormatPr defaultRowHeight="15" x14ac:dyDescent="0.25"/>
  <cols>
    <col min="1" max="1" width="7.140625" customWidth="1"/>
    <col min="2" max="2" width="20.28515625" customWidth="1"/>
    <col min="3" max="3" width="44.28515625" customWidth="1"/>
    <col min="4" max="5" width="10.28515625" customWidth="1"/>
    <col min="6" max="6" width="13.7109375" customWidth="1"/>
    <col min="7" max="7" width="15.140625" customWidth="1"/>
    <col min="8" max="10" width="11.140625" customWidth="1"/>
    <col min="11" max="11" width="12.42578125" customWidth="1"/>
  </cols>
  <sheetData>
    <row r="1" spans="1:13" ht="27.75" x14ac:dyDescent="0.25">
      <c r="A1" s="85" t="s">
        <v>0</v>
      </c>
      <c r="B1" s="86"/>
      <c r="C1" s="86" t="s">
        <v>1</v>
      </c>
      <c r="D1" s="86"/>
      <c r="E1" s="86"/>
      <c r="F1" s="86"/>
      <c r="G1" s="86"/>
      <c r="H1" s="86"/>
      <c r="I1" s="86"/>
      <c r="J1" s="86"/>
      <c r="K1" s="87"/>
    </row>
    <row r="2" spans="1:13" ht="27.75" x14ac:dyDescent="0.25">
      <c r="A2" s="88" t="s">
        <v>2</v>
      </c>
      <c r="B2" s="89"/>
      <c r="C2" s="89" t="s">
        <v>3</v>
      </c>
      <c r="D2" s="89"/>
      <c r="E2" s="89"/>
      <c r="F2" s="89"/>
      <c r="G2" s="89"/>
      <c r="H2" s="89"/>
      <c r="I2" s="89"/>
      <c r="J2" s="89"/>
      <c r="K2" s="90"/>
    </row>
    <row r="3" spans="1:13" ht="21" customHeight="1" x14ac:dyDescent="0.25">
      <c r="A3" s="91" t="s">
        <v>4</v>
      </c>
      <c r="B3" s="92"/>
      <c r="C3" s="92" t="s">
        <v>5</v>
      </c>
      <c r="D3" s="92"/>
      <c r="E3" s="92"/>
      <c r="F3" s="92"/>
      <c r="G3" s="92"/>
      <c r="H3" s="92"/>
      <c r="I3" s="92"/>
      <c r="J3" s="92"/>
      <c r="K3" s="93"/>
    </row>
    <row r="4" spans="1:13" ht="22.5" customHeight="1" thickBot="1" x14ac:dyDescent="0.3">
      <c r="A4" s="71" t="s">
        <v>6</v>
      </c>
      <c r="B4" s="72"/>
      <c r="C4" s="72" t="s">
        <v>7</v>
      </c>
      <c r="D4" s="72"/>
      <c r="E4" s="72"/>
      <c r="F4" s="72"/>
      <c r="G4" s="72"/>
      <c r="H4" s="72"/>
      <c r="I4" s="72"/>
      <c r="J4" s="72"/>
      <c r="K4" s="73"/>
    </row>
    <row r="5" spans="1:13" ht="19.5" thickBot="1" x14ac:dyDescent="0.3">
      <c r="A5" s="74" t="s">
        <v>8</v>
      </c>
      <c r="B5" s="75"/>
      <c r="C5" s="75"/>
      <c r="D5" s="75"/>
      <c r="E5" s="75"/>
      <c r="F5" s="75"/>
      <c r="G5" s="75"/>
      <c r="H5" s="75"/>
      <c r="I5" s="75"/>
      <c r="J5" s="75"/>
      <c r="K5" s="76"/>
    </row>
    <row r="6" spans="1:13" ht="15" customHeight="1" thickBot="1" x14ac:dyDescent="0.3">
      <c r="A6" s="77" t="s">
        <v>9</v>
      </c>
      <c r="B6" s="77"/>
      <c r="C6" s="78" t="s">
        <v>10</v>
      </c>
      <c r="D6" s="78"/>
      <c r="E6" s="78"/>
      <c r="F6" s="78"/>
      <c r="G6" s="78"/>
      <c r="H6" s="77" t="s">
        <v>11</v>
      </c>
      <c r="I6" s="77"/>
      <c r="J6" s="78" t="s">
        <v>63</v>
      </c>
      <c r="K6" s="78"/>
    </row>
    <row r="7" spans="1:13" ht="15" customHeight="1" thickBot="1" x14ac:dyDescent="0.3">
      <c r="A7" s="77"/>
      <c r="B7" s="77"/>
      <c r="C7" s="78"/>
      <c r="D7" s="78"/>
      <c r="E7" s="78"/>
      <c r="F7" s="78"/>
      <c r="G7" s="78"/>
      <c r="H7" s="77"/>
      <c r="I7" s="77"/>
      <c r="J7" s="78"/>
      <c r="K7" s="78"/>
    </row>
    <row r="8" spans="1:13" ht="22.5" customHeight="1" thickBot="1" x14ac:dyDescent="0.3">
      <c r="A8" s="79" t="s">
        <v>46</v>
      </c>
      <c r="B8" s="79"/>
      <c r="C8" s="79"/>
      <c r="D8" s="79"/>
      <c r="E8" s="79"/>
      <c r="F8" s="79"/>
      <c r="G8" s="79"/>
      <c r="H8" s="79"/>
      <c r="I8" s="79"/>
      <c r="J8" s="79"/>
      <c r="K8" s="79"/>
    </row>
    <row r="9" spans="1:13" ht="20.45" customHeight="1" thickBot="1" x14ac:dyDescent="0.3">
      <c r="A9" s="80" t="s">
        <v>20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3" ht="20.45" customHeight="1" thickBot="1" x14ac:dyDescent="0.3">
      <c r="A10" s="16"/>
      <c r="B10" s="17"/>
      <c r="C10" s="17"/>
      <c r="D10" s="81" t="s">
        <v>28</v>
      </c>
      <c r="E10" s="82"/>
      <c r="F10" s="82"/>
      <c r="G10" s="83"/>
      <c r="H10" s="81" t="s">
        <v>29</v>
      </c>
      <c r="I10" s="82"/>
      <c r="J10" s="82"/>
      <c r="K10" s="83"/>
    </row>
    <row r="11" spans="1:13" ht="16.5" customHeight="1" thickBot="1" x14ac:dyDescent="0.3">
      <c r="A11" s="4" t="s">
        <v>21</v>
      </c>
      <c r="B11" s="84" t="s">
        <v>22</v>
      </c>
      <c r="C11" s="84"/>
      <c r="D11" s="1" t="s">
        <v>12</v>
      </c>
      <c r="E11" s="1" t="s">
        <v>13</v>
      </c>
      <c r="F11" s="1" t="s">
        <v>14</v>
      </c>
      <c r="G11" s="20" t="s">
        <v>15</v>
      </c>
      <c r="H11" s="23" t="s">
        <v>12</v>
      </c>
      <c r="I11" s="1" t="s">
        <v>13</v>
      </c>
      <c r="J11" s="1" t="s">
        <v>14</v>
      </c>
      <c r="K11" s="2" t="s">
        <v>15</v>
      </c>
    </row>
    <row r="12" spans="1:13" s="31" customFormat="1" ht="33" customHeight="1" x14ac:dyDescent="0.25">
      <c r="A12" s="24" t="s">
        <v>27</v>
      </c>
      <c r="B12" s="69" t="s">
        <v>47</v>
      </c>
      <c r="C12" s="70"/>
      <c r="D12" s="29" t="s">
        <v>16</v>
      </c>
      <c r="E12" s="27">
        <v>5</v>
      </c>
      <c r="F12" s="27"/>
      <c r="G12" s="28">
        <f t="shared" ref="G12:G26" si="0">F12*E12</f>
        <v>0</v>
      </c>
      <c r="H12" s="29" t="s">
        <v>16</v>
      </c>
      <c r="I12" s="27">
        <v>5</v>
      </c>
      <c r="J12" s="27">
        <f>M15</f>
        <v>15216.4</v>
      </c>
      <c r="K12" s="30">
        <f>J12*I12</f>
        <v>76082</v>
      </c>
    </row>
    <row r="13" spans="1:13" ht="33" customHeight="1" x14ac:dyDescent="0.25">
      <c r="A13" s="25" t="s">
        <v>30</v>
      </c>
      <c r="B13" s="56" t="s">
        <v>38</v>
      </c>
      <c r="C13" s="57"/>
      <c r="D13" s="18" t="s">
        <v>16</v>
      </c>
      <c r="E13" s="5">
        <v>5</v>
      </c>
      <c r="F13" s="5"/>
      <c r="G13" s="21">
        <f t="shared" si="0"/>
        <v>0</v>
      </c>
      <c r="H13" s="18" t="s">
        <v>16</v>
      </c>
      <c r="I13" s="5">
        <v>5</v>
      </c>
      <c r="J13" s="5">
        <v>1500</v>
      </c>
      <c r="K13" s="19"/>
      <c r="L13">
        <f>I13*J13</f>
        <v>7500</v>
      </c>
    </row>
    <row r="14" spans="1:13" ht="32.25" customHeight="1" x14ac:dyDescent="0.25">
      <c r="A14" s="25" t="s">
        <v>31</v>
      </c>
      <c r="B14" s="59" t="s">
        <v>39</v>
      </c>
      <c r="C14" s="60"/>
      <c r="D14" s="18" t="s">
        <v>23</v>
      </c>
      <c r="E14" s="5">
        <v>52.8</v>
      </c>
      <c r="F14" s="5"/>
      <c r="G14" s="22">
        <f t="shared" si="0"/>
        <v>0</v>
      </c>
      <c r="H14" s="18" t="s">
        <v>23</v>
      </c>
      <c r="I14" s="5">
        <v>52.8</v>
      </c>
      <c r="J14" s="5">
        <v>950</v>
      </c>
      <c r="K14" s="3"/>
      <c r="L14">
        <f t="shared" ref="L14:L17" si="1">I14*J14</f>
        <v>50160</v>
      </c>
    </row>
    <row r="15" spans="1:13" ht="32.25" customHeight="1" x14ac:dyDescent="0.25">
      <c r="A15" s="25" t="s">
        <v>32</v>
      </c>
      <c r="B15" s="61" t="s">
        <v>40</v>
      </c>
      <c r="C15" s="59"/>
      <c r="D15" s="18" t="s">
        <v>23</v>
      </c>
      <c r="E15" s="5">
        <v>63.3</v>
      </c>
      <c r="F15" s="5"/>
      <c r="G15" s="22">
        <f t="shared" si="0"/>
        <v>0</v>
      </c>
      <c r="H15" s="18" t="s">
        <v>23</v>
      </c>
      <c r="I15" s="5">
        <v>63.3</v>
      </c>
      <c r="J15" s="5">
        <v>150</v>
      </c>
      <c r="K15" s="3"/>
      <c r="L15">
        <f t="shared" si="1"/>
        <v>9495</v>
      </c>
      <c r="M15">
        <f>SUM(L13:L17)/I12</f>
        <v>15216.4</v>
      </c>
    </row>
    <row r="16" spans="1:13" ht="24.75" customHeight="1" x14ac:dyDescent="0.25">
      <c r="A16" s="25" t="s">
        <v>33</v>
      </c>
      <c r="B16" s="61" t="s">
        <v>41</v>
      </c>
      <c r="C16" s="59"/>
      <c r="D16" s="18" t="s">
        <v>23</v>
      </c>
      <c r="E16" s="5">
        <v>15.7</v>
      </c>
      <c r="F16" s="5"/>
      <c r="G16" s="22">
        <f t="shared" si="0"/>
        <v>0</v>
      </c>
      <c r="H16" s="18" t="s">
        <v>23</v>
      </c>
      <c r="I16" s="5">
        <v>15.7</v>
      </c>
      <c r="J16" s="5">
        <v>110</v>
      </c>
      <c r="K16" s="3"/>
      <c r="L16">
        <f t="shared" si="1"/>
        <v>1727</v>
      </c>
    </row>
    <row r="17" spans="1:13" ht="32.25" customHeight="1" x14ac:dyDescent="0.25">
      <c r="A17" s="25" t="s">
        <v>34</v>
      </c>
      <c r="B17" s="56" t="s">
        <v>50</v>
      </c>
      <c r="C17" s="57"/>
      <c r="D17" s="18" t="s">
        <v>16</v>
      </c>
      <c r="E17" s="14">
        <v>4</v>
      </c>
      <c r="F17" s="14"/>
      <c r="G17" s="22">
        <f t="shared" si="0"/>
        <v>0</v>
      </c>
      <c r="H17" s="18" t="s">
        <v>16</v>
      </c>
      <c r="I17" s="14">
        <v>4</v>
      </c>
      <c r="J17" s="14">
        <v>1800</v>
      </c>
      <c r="K17" s="3"/>
      <c r="L17">
        <f t="shared" si="1"/>
        <v>7200</v>
      </c>
    </row>
    <row r="18" spans="1:13" ht="30.75" customHeight="1" x14ac:dyDescent="0.25">
      <c r="A18" s="25" t="s">
        <v>33</v>
      </c>
      <c r="B18" s="61" t="s">
        <v>57</v>
      </c>
      <c r="C18" s="59"/>
      <c r="D18" s="18" t="s">
        <v>23</v>
      </c>
      <c r="E18" s="5">
        <v>85.8</v>
      </c>
      <c r="F18" s="5"/>
      <c r="G18" s="22">
        <f>F18*E18</f>
        <v>0</v>
      </c>
      <c r="H18" s="18" t="s">
        <v>23</v>
      </c>
      <c r="I18" s="5">
        <v>85.8</v>
      </c>
      <c r="J18" s="5">
        <v>180</v>
      </c>
      <c r="K18" s="3"/>
      <c r="L18">
        <f>I18*J18</f>
        <v>15444</v>
      </c>
      <c r="M18" s="31"/>
    </row>
    <row r="19" spans="1:13" s="31" customFormat="1" ht="29.25" customHeight="1" x14ac:dyDescent="0.25">
      <c r="A19" s="26">
        <v>2</v>
      </c>
      <c r="B19" s="65" t="s">
        <v>48</v>
      </c>
      <c r="C19" s="66"/>
      <c r="D19" s="33" t="s">
        <v>16</v>
      </c>
      <c r="E19" s="32">
        <v>2</v>
      </c>
      <c r="F19" s="32"/>
      <c r="G19" s="28">
        <f t="shared" si="0"/>
        <v>0</v>
      </c>
      <c r="H19" s="33" t="s">
        <v>16</v>
      </c>
      <c r="I19" s="32">
        <v>2</v>
      </c>
      <c r="J19" s="32">
        <f>M22</f>
        <v>62550</v>
      </c>
      <c r="K19" s="30">
        <f>J19*I19</f>
        <v>125100</v>
      </c>
    </row>
    <row r="20" spans="1:13" ht="30.75" customHeight="1" x14ac:dyDescent="0.25">
      <c r="A20" s="25" t="s">
        <v>30</v>
      </c>
      <c r="B20" s="58" t="s">
        <v>51</v>
      </c>
      <c r="C20" s="56"/>
      <c r="D20" s="18" t="s">
        <v>16</v>
      </c>
      <c r="E20" s="5">
        <v>2</v>
      </c>
      <c r="F20" s="5"/>
      <c r="G20" s="21">
        <f t="shared" si="0"/>
        <v>0</v>
      </c>
      <c r="H20" s="18" t="s">
        <v>16</v>
      </c>
      <c r="I20" s="5">
        <v>2</v>
      </c>
      <c r="J20" s="5">
        <v>5500</v>
      </c>
      <c r="K20" s="19"/>
      <c r="L20">
        <f>I20*J20</f>
        <v>11000</v>
      </c>
    </row>
    <row r="21" spans="1:13" ht="30.75" customHeight="1" x14ac:dyDescent="0.25">
      <c r="A21" s="25" t="s">
        <v>31</v>
      </c>
      <c r="B21" s="59" t="s">
        <v>52</v>
      </c>
      <c r="C21" s="60"/>
      <c r="D21" s="18" t="s">
        <v>23</v>
      </c>
      <c r="E21" s="5">
        <v>43.7</v>
      </c>
      <c r="F21" s="5"/>
      <c r="G21" s="22">
        <f t="shared" si="0"/>
        <v>0</v>
      </c>
      <c r="H21" s="18" t="s">
        <v>23</v>
      </c>
      <c r="I21" s="5">
        <v>43.7</v>
      </c>
      <c r="J21" s="5">
        <v>2000</v>
      </c>
      <c r="K21" s="3"/>
      <c r="L21">
        <f t="shared" ref="L21:L26" si="2">I21*J21</f>
        <v>87400</v>
      </c>
    </row>
    <row r="22" spans="1:13" ht="30.75" customHeight="1" x14ac:dyDescent="0.25">
      <c r="A22" s="25" t="s">
        <v>32</v>
      </c>
      <c r="B22" s="61" t="s">
        <v>58</v>
      </c>
      <c r="C22" s="59"/>
      <c r="D22" s="18" t="s">
        <v>23</v>
      </c>
      <c r="E22" s="5">
        <v>108</v>
      </c>
      <c r="F22" s="5"/>
      <c r="G22" s="22">
        <f t="shared" si="0"/>
        <v>0</v>
      </c>
      <c r="H22" s="18" t="s">
        <v>23</v>
      </c>
      <c r="I22" s="5">
        <v>108</v>
      </c>
      <c r="J22" s="5">
        <v>200</v>
      </c>
      <c r="K22" s="3"/>
      <c r="L22">
        <f t="shared" si="2"/>
        <v>21600</v>
      </c>
      <c r="M22" s="31">
        <f>SUM(L20:L24)/I19</f>
        <v>62550</v>
      </c>
    </row>
    <row r="23" spans="1:13" ht="30.75" customHeight="1" x14ac:dyDescent="0.25">
      <c r="A23" s="25" t="s">
        <v>34</v>
      </c>
      <c r="B23" s="61" t="s">
        <v>41</v>
      </c>
      <c r="C23" s="59"/>
      <c r="D23" s="18" t="s">
        <v>23</v>
      </c>
      <c r="E23" s="5">
        <v>5</v>
      </c>
      <c r="F23" s="5"/>
      <c r="G23" s="22">
        <f t="shared" si="0"/>
        <v>0</v>
      </c>
      <c r="H23" s="18" t="s">
        <v>23</v>
      </c>
      <c r="I23" s="5">
        <v>5</v>
      </c>
      <c r="J23" s="5">
        <v>140</v>
      </c>
      <c r="K23" s="3"/>
      <c r="L23">
        <f t="shared" si="2"/>
        <v>700</v>
      </c>
    </row>
    <row r="24" spans="1:13" ht="30.75" customHeight="1" x14ac:dyDescent="0.25">
      <c r="A24" s="25" t="s">
        <v>35</v>
      </c>
      <c r="B24" s="61" t="s">
        <v>59</v>
      </c>
      <c r="C24" s="59"/>
      <c r="D24" s="18" t="s">
        <v>53</v>
      </c>
      <c r="E24" s="5">
        <v>1</v>
      </c>
      <c r="F24" s="5"/>
      <c r="G24" s="22">
        <f t="shared" si="0"/>
        <v>0</v>
      </c>
      <c r="H24" s="18" t="s">
        <v>53</v>
      </c>
      <c r="I24" s="5">
        <v>1</v>
      </c>
      <c r="J24" s="5">
        <v>4400</v>
      </c>
      <c r="K24" s="3"/>
      <c r="L24">
        <f t="shared" si="2"/>
        <v>4400</v>
      </c>
      <c r="M24" s="31"/>
    </row>
    <row r="25" spans="1:13" ht="30.75" customHeight="1" x14ac:dyDescent="0.25">
      <c r="A25" s="25" t="s">
        <v>36</v>
      </c>
      <c r="B25" s="61" t="s">
        <v>54</v>
      </c>
      <c r="C25" s="59"/>
      <c r="D25" s="18" t="s">
        <v>55</v>
      </c>
      <c r="E25" s="5">
        <v>2.4</v>
      </c>
      <c r="F25" s="5"/>
      <c r="G25" s="22">
        <f t="shared" si="0"/>
        <v>0</v>
      </c>
      <c r="H25" s="18" t="s">
        <v>55</v>
      </c>
      <c r="I25" s="5">
        <v>2.4</v>
      </c>
      <c r="J25" s="5">
        <v>1050</v>
      </c>
      <c r="K25" s="3"/>
      <c r="L25">
        <f t="shared" si="2"/>
        <v>2520</v>
      </c>
      <c r="M25" s="31"/>
    </row>
    <row r="26" spans="1:13" ht="30.75" customHeight="1" x14ac:dyDescent="0.25">
      <c r="A26" s="25" t="s">
        <v>37</v>
      </c>
      <c r="B26" s="67" t="s">
        <v>56</v>
      </c>
      <c r="C26" s="68"/>
      <c r="D26" s="18" t="s">
        <v>53</v>
      </c>
      <c r="E26" s="5">
        <v>1</v>
      </c>
      <c r="F26" s="5"/>
      <c r="G26" s="22">
        <f t="shared" si="0"/>
        <v>0</v>
      </c>
      <c r="H26" s="18" t="s">
        <v>53</v>
      </c>
      <c r="I26" s="5">
        <v>1</v>
      </c>
      <c r="J26" s="5">
        <v>8000</v>
      </c>
      <c r="K26" s="3"/>
      <c r="L26">
        <f t="shared" si="2"/>
        <v>8000</v>
      </c>
      <c r="M26" s="31"/>
    </row>
    <row r="27" spans="1:13" s="31" customFormat="1" ht="29.25" customHeight="1" x14ac:dyDescent="0.25">
      <c r="A27" s="26">
        <v>3</v>
      </c>
      <c r="B27" s="65" t="s">
        <v>49</v>
      </c>
      <c r="C27" s="66"/>
      <c r="D27" s="33" t="s">
        <v>16</v>
      </c>
      <c r="E27" s="32">
        <v>1</v>
      </c>
      <c r="F27" s="32"/>
      <c r="G27" s="28">
        <f t="shared" ref="G27:G32" si="3">F27*E27</f>
        <v>0</v>
      </c>
      <c r="H27" s="33" t="s">
        <v>16</v>
      </c>
      <c r="I27" s="32">
        <v>1</v>
      </c>
      <c r="J27" s="32">
        <f>M30</f>
        <v>28160</v>
      </c>
      <c r="K27" s="30">
        <f>J27*I27</f>
        <v>28160</v>
      </c>
    </row>
    <row r="28" spans="1:13" ht="30.75" customHeight="1" x14ac:dyDescent="0.25">
      <c r="A28" s="25" t="s">
        <v>30</v>
      </c>
      <c r="B28" s="58" t="s">
        <v>43</v>
      </c>
      <c r="C28" s="56"/>
      <c r="D28" s="18" t="s">
        <v>16</v>
      </c>
      <c r="E28" s="5">
        <v>1</v>
      </c>
      <c r="F28" s="5"/>
      <c r="G28" s="21">
        <f t="shared" si="3"/>
        <v>0</v>
      </c>
      <c r="H28" s="18" t="s">
        <v>16</v>
      </c>
      <c r="I28" s="5">
        <v>1</v>
      </c>
      <c r="J28" s="5">
        <v>3100</v>
      </c>
      <c r="K28" s="19"/>
      <c r="L28">
        <f>I28*J28</f>
        <v>3100</v>
      </c>
    </row>
    <row r="29" spans="1:13" ht="30.75" customHeight="1" x14ac:dyDescent="0.25">
      <c r="A29" s="25" t="s">
        <v>31</v>
      </c>
      <c r="B29" s="59" t="s">
        <v>44</v>
      </c>
      <c r="C29" s="60"/>
      <c r="D29" s="18" t="s">
        <v>23</v>
      </c>
      <c r="E29" s="5">
        <v>17.399999999999999</v>
      </c>
      <c r="F29" s="5"/>
      <c r="G29" s="22">
        <f t="shared" si="3"/>
        <v>0</v>
      </c>
      <c r="H29" s="18" t="s">
        <v>23</v>
      </c>
      <c r="I29" s="5">
        <v>17.399999999999999</v>
      </c>
      <c r="J29" s="5">
        <v>1100</v>
      </c>
      <c r="K29" s="3"/>
      <c r="L29">
        <f t="shared" ref="L29:L32" si="4">I29*J29</f>
        <v>19140</v>
      </c>
    </row>
    <row r="30" spans="1:13" ht="30.75" customHeight="1" x14ac:dyDescent="0.25">
      <c r="A30" s="25" t="s">
        <v>32</v>
      </c>
      <c r="B30" s="61" t="s">
        <v>45</v>
      </c>
      <c r="C30" s="59"/>
      <c r="D30" s="18" t="s">
        <v>23</v>
      </c>
      <c r="E30" s="5">
        <v>19.399999999999999</v>
      </c>
      <c r="F30" s="5"/>
      <c r="G30" s="22">
        <f t="shared" si="3"/>
        <v>0</v>
      </c>
      <c r="H30" s="18" t="s">
        <v>23</v>
      </c>
      <c r="I30" s="5">
        <v>19.399999999999999</v>
      </c>
      <c r="J30" s="5">
        <v>200</v>
      </c>
      <c r="K30" s="3"/>
      <c r="L30">
        <f t="shared" si="4"/>
        <v>3879.9999999999995</v>
      </c>
      <c r="M30" s="31">
        <f>SUM(L28:L32)/I27</f>
        <v>28160</v>
      </c>
    </row>
    <row r="31" spans="1:13" ht="30.75" customHeight="1" x14ac:dyDescent="0.25">
      <c r="A31" s="25" t="s">
        <v>33</v>
      </c>
      <c r="B31" s="61" t="s">
        <v>41</v>
      </c>
      <c r="C31" s="59"/>
      <c r="D31" s="18" t="s">
        <v>23</v>
      </c>
      <c r="E31" s="5">
        <v>2</v>
      </c>
      <c r="F31" s="5"/>
      <c r="G31" s="22">
        <f t="shared" si="3"/>
        <v>0</v>
      </c>
      <c r="H31" s="18" t="s">
        <v>23</v>
      </c>
      <c r="I31" s="5">
        <v>2</v>
      </c>
      <c r="J31" s="5">
        <v>120</v>
      </c>
      <c r="K31" s="3"/>
      <c r="L31">
        <f t="shared" si="4"/>
        <v>240</v>
      </c>
    </row>
    <row r="32" spans="1:13" ht="30.75" customHeight="1" thickBot="1" x14ac:dyDescent="0.3">
      <c r="A32" s="25" t="s">
        <v>34</v>
      </c>
      <c r="B32" s="61" t="s">
        <v>42</v>
      </c>
      <c r="C32" s="59"/>
      <c r="D32" s="18" t="s">
        <v>16</v>
      </c>
      <c r="E32" s="5">
        <v>1</v>
      </c>
      <c r="F32" s="5"/>
      <c r="G32" s="22">
        <f t="shared" si="3"/>
        <v>0</v>
      </c>
      <c r="H32" s="18" t="s">
        <v>16</v>
      </c>
      <c r="I32" s="5">
        <v>1</v>
      </c>
      <c r="J32" s="5">
        <v>1800</v>
      </c>
      <c r="K32" s="3"/>
      <c r="L32">
        <f t="shared" si="4"/>
        <v>1800</v>
      </c>
      <c r="M32" s="31"/>
    </row>
    <row r="33" spans="1:11" x14ac:dyDescent="0.25">
      <c r="A33" s="6" t="s">
        <v>17</v>
      </c>
      <c r="B33" s="62" t="s">
        <v>24</v>
      </c>
      <c r="C33" s="62"/>
      <c r="D33" s="62"/>
      <c r="E33" s="15"/>
      <c r="F33" s="15"/>
      <c r="G33" s="7">
        <f>SUM(G12:G24)</f>
        <v>0</v>
      </c>
      <c r="H33" s="15"/>
      <c r="I33" s="15"/>
      <c r="J33" s="15"/>
      <c r="K33" s="7">
        <f>SUM(K12:K32)</f>
        <v>229342</v>
      </c>
    </row>
    <row r="34" spans="1:11" x14ac:dyDescent="0.25">
      <c r="A34" s="8" t="s">
        <v>18</v>
      </c>
      <c r="B34" s="63" t="s">
        <v>25</v>
      </c>
      <c r="C34" s="63"/>
      <c r="D34" s="63"/>
      <c r="E34" s="10"/>
      <c r="F34" s="10"/>
      <c r="G34" s="12">
        <f>G33*18%</f>
        <v>0</v>
      </c>
      <c r="H34" s="10"/>
      <c r="I34" s="10"/>
      <c r="J34" s="10"/>
      <c r="K34" s="12">
        <f>K33*18%</f>
        <v>41281.56</v>
      </c>
    </row>
    <row r="35" spans="1:11" ht="15.75" thickBot="1" x14ac:dyDescent="0.3">
      <c r="A35" s="9" t="s">
        <v>19</v>
      </c>
      <c r="B35" s="64" t="s">
        <v>26</v>
      </c>
      <c r="C35" s="64"/>
      <c r="D35" s="64"/>
      <c r="E35" s="11"/>
      <c r="F35" s="11"/>
      <c r="G35" s="13">
        <f>SUM(G33:G34)</f>
        <v>0</v>
      </c>
      <c r="H35" s="11"/>
      <c r="I35" s="11"/>
      <c r="J35" s="11"/>
      <c r="K35" s="13">
        <f>SUM(K33:K34)</f>
        <v>270623.56</v>
      </c>
    </row>
    <row r="36" spans="1:11" x14ac:dyDescent="0.25">
      <c r="A36" s="34">
        <v>1</v>
      </c>
      <c r="B36" s="39" t="s">
        <v>60</v>
      </c>
      <c r="C36" s="40"/>
      <c r="D36" s="35" t="s">
        <v>16</v>
      </c>
      <c r="E36" s="36"/>
      <c r="F36" s="36"/>
      <c r="G36" s="3">
        <f>F36*E36</f>
        <v>0</v>
      </c>
      <c r="H36" s="35" t="s">
        <v>16</v>
      </c>
      <c r="I36" s="36">
        <v>3</v>
      </c>
      <c r="J36" s="36">
        <v>750</v>
      </c>
      <c r="K36" s="3">
        <f>J36*I36</f>
        <v>2250</v>
      </c>
    </row>
    <row r="37" spans="1:11" x14ac:dyDescent="0.25">
      <c r="A37" s="34">
        <v>2</v>
      </c>
      <c r="B37" s="39" t="s">
        <v>62</v>
      </c>
      <c r="C37" s="40"/>
      <c r="D37" s="35" t="s">
        <v>16</v>
      </c>
      <c r="E37" s="36"/>
      <c r="F37" s="36"/>
      <c r="G37" s="3">
        <f>F37*E37</f>
        <v>0</v>
      </c>
      <c r="H37" s="35" t="s">
        <v>16</v>
      </c>
      <c r="I37" s="36">
        <v>1</v>
      </c>
      <c r="J37" s="36">
        <v>1500</v>
      </c>
      <c r="K37" s="3">
        <f>J37*I37</f>
        <v>1500</v>
      </c>
    </row>
    <row r="38" spans="1:11" ht="15.75" thickBot="1" x14ac:dyDescent="0.3">
      <c r="A38" s="34">
        <v>3</v>
      </c>
      <c r="B38" s="39" t="s">
        <v>61</v>
      </c>
      <c r="C38" s="40"/>
      <c r="D38" s="35" t="s">
        <v>16</v>
      </c>
      <c r="E38" s="36"/>
      <c r="F38" s="36"/>
      <c r="G38" s="3">
        <f>F38*E38</f>
        <v>0</v>
      </c>
      <c r="H38" s="35" t="s">
        <v>16</v>
      </c>
      <c r="I38" s="36">
        <v>2</v>
      </c>
      <c r="J38" s="36">
        <v>5000</v>
      </c>
      <c r="K38" s="3">
        <f>J38*I38</f>
        <v>10000</v>
      </c>
    </row>
    <row r="39" spans="1:11" ht="16.5" thickBot="1" x14ac:dyDescent="0.3">
      <c r="A39" s="41"/>
      <c r="B39" s="42"/>
      <c r="C39" s="43"/>
      <c r="D39" s="50" t="s">
        <v>24</v>
      </c>
      <c r="E39" s="50"/>
      <c r="F39" s="50"/>
      <c r="G39" s="37">
        <f>SUM(G36:G38)</f>
        <v>0</v>
      </c>
      <c r="H39" s="51" t="s">
        <v>24</v>
      </c>
      <c r="I39" s="52"/>
      <c r="J39" s="53"/>
      <c r="K39" s="37">
        <f>SUM(K36:K38)</f>
        <v>13750</v>
      </c>
    </row>
    <row r="40" spans="1:11" ht="16.5" thickBot="1" x14ac:dyDescent="0.3">
      <c r="A40" s="44"/>
      <c r="B40" s="45"/>
      <c r="C40" s="46"/>
      <c r="D40" s="54" t="s">
        <v>25</v>
      </c>
      <c r="E40" s="54"/>
      <c r="F40" s="54"/>
      <c r="G40" s="37">
        <f>G39*18%</f>
        <v>0</v>
      </c>
      <c r="H40" s="54" t="s">
        <v>25</v>
      </c>
      <c r="I40" s="54"/>
      <c r="J40" s="54"/>
      <c r="K40" s="37">
        <f>K39*18%</f>
        <v>2475</v>
      </c>
    </row>
    <row r="41" spans="1:11" ht="16.5" thickBot="1" x14ac:dyDescent="0.3">
      <c r="A41" s="47"/>
      <c r="B41" s="48"/>
      <c r="C41" s="49"/>
      <c r="D41" s="55" t="s">
        <v>26</v>
      </c>
      <c r="E41" s="55"/>
      <c r="F41" s="55"/>
      <c r="G41" s="37">
        <f>SUM(G39:G40)</f>
        <v>0</v>
      </c>
      <c r="H41" s="55" t="s">
        <v>26</v>
      </c>
      <c r="I41" s="55"/>
      <c r="J41" s="55"/>
      <c r="K41" s="37">
        <f>SUM(K39:K40)</f>
        <v>16225</v>
      </c>
    </row>
  </sheetData>
  <mergeCells count="52">
    <mergeCell ref="A1:B1"/>
    <mergeCell ref="C1:K1"/>
    <mergeCell ref="A2:B2"/>
    <mergeCell ref="C2:K2"/>
    <mergeCell ref="A3:B3"/>
    <mergeCell ref="C3:K3"/>
    <mergeCell ref="B12:C12"/>
    <mergeCell ref="A4:B4"/>
    <mergeCell ref="C4:K4"/>
    <mergeCell ref="A5:K5"/>
    <mergeCell ref="A6:B7"/>
    <mergeCell ref="C6:G7"/>
    <mergeCell ref="H6:I7"/>
    <mergeCell ref="J6:K7"/>
    <mergeCell ref="A8:K8"/>
    <mergeCell ref="A9:K9"/>
    <mergeCell ref="D10:G10"/>
    <mergeCell ref="H10:K10"/>
    <mergeCell ref="B11:C11"/>
    <mergeCell ref="B33:D33"/>
    <mergeCell ref="B34:D34"/>
    <mergeCell ref="B35:D35"/>
    <mergeCell ref="B19:C19"/>
    <mergeCell ref="B21:C21"/>
    <mergeCell ref="B22:C22"/>
    <mergeCell ref="B23:C23"/>
    <mergeCell ref="B24:C24"/>
    <mergeCell ref="B27:C27"/>
    <mergeCell ref="B28:C28"/>
    <mergeCell ref="B29:C29"/>
    <mergeCell ref="B30:C30"/>
    <mergeCell ref="B31:C31"/>
    <mergeCell ref="B32:C32"/>
    <mergeCell ref="B25:C25"/>
    <mergeCell ref="B26:C26"/>
    <mergeCell ref="B17:C17"/>
    <mergeCell ref="B13:C13"/>
    <mergeCell ref="B20:C20"/>
    <mergeCell ref="B14:C14"/>
    <mergeCell ref="B15:C15"/>
    <mergeCell ref="B16:C16"/>
    <mergeCell ref="B18:C18"/>
    <mergeCell ref="B36:C36"/>
    <mergeCell ref="B38:C38"/>
    <mergeCell ref="A39:C41"/>
    <mergeCell ref="D39:F39"/>
    <mergeCell ref="H39:J39"/>
    <mergeCell ref="D40:F40"/>
    <mergeCell ref="H40:J40"/>
    <mergeCell ref="D41:F41"/>
    <mergeCell ref="H41:J41"/>
    <mergeCell ref="B37:C37"/>
  </mergeCells>
  <hyperlinks>
    <hyperlink ref="B34" r:id="rId1"/>
    <hyperlink ref="D40" r:id="rId2"/>
    <hyperlink ref="H40" r:id="rId3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C3" sqref="C3:K3"/>
    </sheetView>
  </sheetViews>
  <sheetFormatPr defaultRowHeight="15" x14ac:dyDescent="0.25"/>
  <cols>
    <col min="1" max="1" width="7.140625" customWidth="1"/>
    <col min="2" max="2" width="20.28515625" customWidth="1"/>
    <col min="3" max="3" width="18.85546875" customWidth="1"/>
    <col min="4" max="5" width="7.28515625" customWidth="1"/>
    <col min="6" max="6" width="13.7109375" customWidth="1"/>
    <col min="7" max="7" width="11.42578125" customWidth="1"/>
    <col min="8" max="10" width="11.140625" customWidth="1"/>
    <col min="11" max="11" width="12.42578125" customWidth="1"/>
  </cols>
  <sheetData>
    <row r="1" spans="1:11" ht="27.75" x14ac:dyDescent="0.25">
      <c r="A1" s="85" t="s">
        <v>0</v>
      </c>
      <c r="B1" s="86"/>
      <c r="C1" s="86" t="s">
        <v>1</v>
      </c>
      <c r="D1" s="86"/>
      <c r="E1" s="86"/>
      <c r="F1" s="86"/>
      <c r="G1" s="86"/>
      <c r="H1" s="86"/>
      <c r="I1" s="86"/>
      <c r="J1" s="86"/>
      <c r="K1" s="87"/>
    </row>
    <row r="2" spans="1:11" ht="27.75" x14ac:dyDescent="0.25">
      <c r="A2" s="88" t="s">
        <v>2</v>
      </c>
      <c r="B2" s="89"/>
      <c r="C2" s="89" t="s">
        <v>3</v>
      </c>
      <c r="D2" s="89"/>
      <c r="E2" s="89"/>
      <c r="F2" s="89"/>
      <c r="G2" s="89"/>
      <c r="H2" s="89"/>
      <c r="I2" s="89"/>
      <c r="J2" s="89"/>
      <c r="K2" s="90"/>
    </row>
    <row r="3" spans="1:11" x14ac:dyDescent="0.25">
      <c r="A3" s="91" t="s">
        <v>4</v>
      </c>
      <c r="B3" s="92"/>
      <c r="C3" s="92" t="s">
        <v>5</v>
      </c>
      <c r="D3" s="92"/>
      <c r="E3" s="92"/>
      <c r="F3" s="92"/>
      <c r="G3" s="92"/>
      <c r="H3" s="92"/>
      <c r="I3" s="92"/>
      <c r="J3" s="92"/>
      <c r="K3" s="93"/>
    </row>
    <row r="4" spans="1:11" ht="15.75" thickBot="1" x14ac:dyDescent="0.3">
      <c r="A4" s="71" t="s">
        <v>6</v>
      </c>
      <c r="B4" s="72"/>
      <c r="C4" s="72" t="s">
        <v>7</v>
      </c>
      <c r="D4" s="72"/>
      <c r="E4" s="72"/>
      <c r="F4" s="72"/>
      <c r="G4" s="72"/>
      <c r="H4" s="72"/>
      <c r="I4" s="72"/>
      <c r="J4" s="72"/>
      <c r="K4" s="73"/>
    </row>
    <row r="5" spans="1:11" ht="19.5" thickBot="1" x14ac:dyDescent="0.3">
      <c r="A5" s="74" t="s">
        <v>8</v>
      </c>
      <c r="B5" s="75"/>
      <c r="C5" s="75"/>
      <c r="D5" s="75"/>
      <c r="E5" s="75"/>
      <c r="F5" s="75"/>
      <c r="G5" s="75"/>
      <c r="H5" s="75"/>
      <c r="I5" s="75"/>
      <c r="J5" s="75"/>
      <c r="K5" s="76"/>
    </row>
    <row r="6" spans="1:11" ht="15.75" thickBot="1" x14ac:dyDescent="0.3">
      <c r="A6" s="77" t="s">
        <v>9</v>
      </c>
      <c r="B6" s="77"/>
      <c r="C6" s="78" t="s">
        <v>10</v>
      </c>
      <c r="D6" s="78"/>
      <c r="E6" s="78"/>
      <c r="F6" s="78"/>
      <c r="G6" s="78"/>
      <c r="H6" s="77" t="s">
        <v>11</v>
      </c>
      <c r="I6" s="77"/>
      <c r="J6" s="78" t="s">
        <v>64</v>
      </c>
      <c r="K6" s="78"/>
    </row>
    <row r="7" spans="1:11" ht="15.75" thickBot="1" x14ac:dyDescent="0.3">
      <c r="A7" s="77"/>
      <c r="B7" s="77"/>
      <c r="C7" s="78"/>
      <c r="D7" s="78"/>
      <c r="E7" s="78"/>
      <c r="F7" s="78"/>
      <c r="G7" s="78"/>
      <c r="H7" s="77"/>
      <c r="I7" s="77"/>
      <c r="J7" s="78"/>
      <c r="K7" s="78"/>
    </row>
    <row r="8" spans="1:11" ht="19.5" thickBot="1" x14ac:dyDescent="0.3">
      <c r="A8" s="79" t="s">
        <v>46</v>
      </c>
      <c r="B8" s="79"/>
      <c r="C8" s="79"/>
      <c r="D8" s="79"/>
      <c r="E8" s="79"/>
      <c r="F8" s="79"/>
      <c r="G8" s="79"/>
      <c r="H8" s="79"/>
      <c r="I8" s="79"/>
      <c r="J8" s="79"/>
      <c r="K8" s="79"/>
    </row>
    <row r="9" spans="1:11" ht="15.75" thickBot="1" x14ac:dyDescent="0.3">
      <c r="A9" s="80" t="s">
        <v>20</v>
      </c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 ht="15.75" thickBot="1" x14ac:dyDescent="0.3">
      <c r="A10" s="16"/>
      <c r="B10" s="17"/>
      <c r="C10" s="17"/>
      <c r="D10" s="81" t="s">
        <v>28</v>
      </c>
      <c r="E10" s="82"/>
      <c r="F10" s="82"/>
      <c r="G10" s="83"/>
      <c r="H10" s="81" t="s">
        <v>29</v>
      </c>
      <c r="I10" s="82"/>
      <c r="J10" s="82"/>
      <c r="K10" s="83"/>
    </row>
    <row r="11" spans="1:11" ht="15.75" thickBot="1" x14ac:dyDescent="0.3">
      <c r="A11" s="94" t="s">
        <v>21</v>
      </c>
      <c r="B11" s="95" t="s">
        <v>22</v>
      </c>
      <c r="C11" s="95"/>
      <c r="D11" s="96" t="s">
        <v>12</v>
      </c>
      <c r="E11" s="96" t="s">
        <v>13</v>
      </c>
      <c r="F11" s="96" t="s">
        <v>14</v>
      </c>
      <c r="G11" s="97" t="s">
        <v>15</v>
      </c>
      <c r="H11" s="98" t="s">
        <v>12</v>
      </c>
      <c r="I11" s="96" t="s">
        <v>13</v>
      </c>
      <c r="J11" s="96" t="s">
        <v>14</v>
      </c>
      <c r="K11" s="99" t="s">
        <v>15</v>
      </c>
    </row>
    <row r="12" spans="1:11" x14ac:dyDescent="0.25">
      <c r="A12" s="100">
        <v>1</v>
      </c>
      <c r="B12" s="101" t="s">
        <v>41</v>
      </c>
      <c r="C12" s="101"/>
      <c r="D12" s="102"/>
      <c r="E12" s="103"/>
      <c r="F12" s="103"/>
      <c r="G12" s="104"/>
      <c r="H12" s="102" t="s">
        <v>65</v>
      </c>
      <c r="I12" s="103">
        <v>1</v>
      </c>
      <c r="J12" s="103">
        <v>695</v>
      </c>
      <c r="K12" s="105">
        <f>J12*I12</f>
        <v>695</v>
      </c>
    </row>
    <row r="13" spans="1:11" x14ac:dyDescent="0.25">
      <c r="A13" s="18">
        <v>1</v>
      </c>
      <c r="B13" s="57" t="s">
        <v>60</v>
      </c>
      <c r="C13" s="57"/>
      <c r="D13" s="106"/>
      <c r="E13" s="5"/>
      <c r="F13" s="107"/>
      <c r="G13" s="107"/>
      <c r="H13" s="106" t="s">
        <v>16</v>
      </c>
      <c r="I13" s="5">
        <v>3</v>
      </c>
      <c r="J13" s="107">
        <v>50</v>
      </c>
      <c r="K13" s="19">
        <f>J13*I13</f>
        <v>150</v>
      </c>
    </row>
    <row r="14" spans="1:11" ht="15.75" thickBot="1" x14ac:dyDescent="0.3">
      <c r="A14" s="108">
        <v>3</v>
      </c>
      <c r="B14" s="109" t="s">
        <v>61</v>
      </c>
      <c r="C14" s="109"/>
      <c r="D14" s="110"/>
      <c r="E14" s="111"/>
      <c r="F14" s="112"/>
      <c r="G14" s="112"/>
      <c r="H14" s="110" t="s">
        <v>16</v>
      </c>
      <c r="I14" s="111">
        <v>2</v>
      </c>
      <c r="J14" s="112">
        <v>2350</v>
      </c>
      <c r="K14" s="113">
        <f>J14*I14</f>
        <v>4700</v>
      </c>
    </row>
    <row r="15" spans="1:11" ht="16.5" thickBot="1" x14ac:dyDescent="0.3">
      <c r="A15" s="44"/>
      <c r="B15" s="114"/>
      <c r="C15" s="46"/>
      <c r="D15" s="115" t="s">
        <v>24</v>
      </c>
      <c r="E15" s="115"/>
      <c r="F15" s="115"/>
      <c r="G15" s="116">
        <f>SUM(G12:G14)</f>
        <v>0</v>
      </c>
      <c r="H15" s="47" t="s">
        <v>24</v>
      </c>
      <c r="I15" s="48"/>
      <c r="J15" s="49"/>
      <c r="K15" s="116">
        <f>SUM(K12:K14)</f>
        <v>5545</v>
      </c>
    </row>
    <row r="16" spans="1:11" ht="16.5" thickBot="1" x14ac:dyDescent="0.3">
      <c r="A16" s="44"/>
      <c r="B16" s="114"/>
      <c r="C16" s="46"/>
      <c r="D16" s="54" t="s">
        <v>25</v>
      </c>
      <c r="E16" s="54"/>
      <c r="F16" s="54"/>
      <c r="G16" s="38">
        <f>G15*18%</f>
        <v>0</v>
      </c>
      <c r="H16" s="54" t="s">
        <v>25</v>
      </c>
      <c r="I16" s="54"/>
      <c r="J16" s="54"/>
      <c r="K16" s="38">
        <f>K15*18%</f>
        <v>998.09999999999991</v>
      </c>
    </row>
    <row r="17" spans="1:11" ht="16.5" thickBot="1" x14ac:dyDescent="0.3">
      <c r="A17" s="47"/>
      <c r="B17" s="48"/>
      <c r="C17" s="49"/>
      <c r="D17" s="55" t="s">
        <v>26</v>
      </c>
      <c r="E17" s="55"/>
      <c r="F17" s="55"/>
      <c r="G17" s="38">
        <f>SUM(G15:G16)</f>
        <v>0</v>
      </c>
      <c r="H17" s="55" t="s">
        <v>26</v>
      </c>
      <c r="I17" s="55"/>
      <c r="J17" s="55"/>
      <c r="K17" s="38">
        <f>SUM(K15:K16)</f>
        <v>6543.1</v>
      </c>
    </row>
  </sheetData>
  <mergeCells count="28">
    <mergeCell ref="B13:C13"/>
    <mergeCell ref="B14:C14"/>
    <mergeCell ref="A15:C17"/>
    <mergeCell ref="D15:F15"/>
    <mergeCell ref="H15:J15"/>
    <mergeCell ref="D16:F16"/>
    <mergeCell ref="H16:J16"/>
    <mergeCell ref="D17:F17"/>
    <mergeCell ref="H17:J17"/>
    <mergeCell ref="A8:K8"/>
    <mergeCell ref="A9:K9"/>
    <mergeCell ref="D10:G10"/>
    <mergeCell ref="H10:K10"/>
    <mergeCell ref="B11:C11"/>
    <mergeCell ref="B12:C12"/>
    <mergeCell ref="A4:B4"/>
    <mergeCell ref="C4:K4"/>
    <mergeCell ref="A5:K5"/>
    <mergeCell ref="A6:B7"/>
    <mergeCell ref="C6:G7"/>
    <mergeCell ref="H6:I7"/>
    <mergeCell ref="J6:K7"/>
    <mergeCell ref="A1:B1"/>
    <mergeCell ref="C1:K1"/>
    <mergeCell ref="A2:B2"/>
    <mergeCell ref="C2:K2"/>
    <mergeCell ref="A3:B3"/>
    <mergeCell ref="C3:K3"/>
  </mergeCells>
  <hyperlinks>
    <hyperlink ref="D16" r:id="rId1"/>
    <hyperlink ref="H16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Actual BOQ</vt:lpstr>
      <vt:lpstr>ADDITIONAL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admin</cp:lastModifiedBy>
  <dcterms:created xsi:type="dcterms:W3CDTF">2015-06-05T18:17:20Z</dcterms:created>
  <dcterms:modified xsi:type="dcterms:W3CDTF">2025-08-12T07:03:01Z</dcterms:modified>
</cp:coreProperties>
</file>