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VRV" sheetId="2" r:id="rId1"/>
  </sheets>
  <definedNames>
    <definedName name="_xlnm.Print_Area" localSheetId="0">VRV!$A$1:$G$32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2" l="1"/>
  <c r="G12" i="2" l="1"/>
  <c r="G13" i="2"/>
  <c r="G14" i="2"/>
  <c r="G16" i="2"/>
  <c r="G18" i="2"/>
  <c r="G20" i="2"/>
  <c r="G22" i="2"/>
  <c r="G24" i="2"/>
  <c r="G26" i="2"/>
  <c r="G28" i="2"/>
  <c r="G10" i="2" l="1"/>
  <c r="G31" i="2" l="1"/>
  <c r="G32" i="2" s="1"/>
</calcChain>
</file>

<file path=xl/sharedStrings.xml><?xml version="1.0" encoding="utf-8"?>
<sst xmlns="http://schemas.openxmlformats.org/spreadsheetml/2006/main" count="55" uniqueCount="49">
  <si>
    <t>QTY.</t>
  </si>
  <si>
    <t>BASIC RATE</t>
  </si>
  <si>
    <t>AMOUNT</t>
  </si>
  <si>
    <t xml:space="preserve">LOW SIDE WORK </t>
  </si>
  <si>
    <t xml:space="preserve">Sr. No. </t>
  </si>
  <si>
    <t xml:space="preserve">Description </t>
  </si>
  <si>
    <t>Unit</t>
  </si>
  <si>
    <t>Rmt</t>
  </si>
  <si>
    <t>A</t>
  </si>
  <si>
    <t>Nos</t>
  </si>
  <si>
    <t>Total Basic Low side for machine installation</t>
  </si>
  <si>
    <t>GST 18%</t>
  </si>
  <si>
    <t>Total (Low Side)</t>
  </si>
  <si>
    <t>B</t>
  </si>
  <si>
    <t>Refrigerant Piping with Rubber Nitrile insulation</t>
  </si>
  <si>
    <t>E</t>
  </si>
  <si>
    <t>G</t>
  </si>
  <si>
    <t>Additional Refrigerant Charging as per copper length.</t>
  </si>
  <si>
    <t xml:space="preserve">Control Cable : </t>
  </si>
  <si>
    <t xml:space="preserve">Standard Installation Charges for VRV Outdoor Units </t>
  </si>
  <si>
    <t xml:space="preserve"> Dated </t>
  </si>
  <si>
    <t>D</t>
  </si>
  <si>
    <t>Supply &amp; Labour Charges towards Copper Piping with Nitrile Insulation for VRV Units</t>
  </si>
  <si>
    <t>Office No. 108 &amp; 109, Devashree Garden Commercial Complex, R.W. Sawant Marg, Above Sheetal Dairy,</t>
  </si>
  <si>
    <t>AEON AIRCONDITIONING SOLUTIONS</t>
  </si>
  <si>
    <t>Complete Airconditioning solutions.</t>
  </si>
  <si>
    <t>Rutu Park, Thane - 4000601, Maharashtra. Email: services@aeonacsolutions.com / projects@aeonacsolutions.com  Mob. No. - 9322334106 / 9322334108</t>
  </si>
  <si>
    <t>F</t>
  </si>
  <si>
    <t xml:space="preserve">Drain Pipe : </t>
  </si>
  <si>
    <t xml:space="preserve">Standard Installation, Testing &amp; Commissioning Charges for  Indoor Units </t>
  </si>
  <si>
    <t>Supply &amp; Labour towards Communication Cable betweem IDU to ODU 2 Core 1.0 Sqmm with conduits for  Units</t>
  </si>
  <si>
    <t xml:space="preserve">Supply &amp; Labour charges towards UPVC Drain Piping </t>
  </si>
  <si>
    <t>C</t>
  </si>
  <si>
    <t xml:space="preserve">Labour charges towards Installation of 6HP  Outdoor Unit. </t>
  </si>
  <si>
    <t>Labour charges towards Nitrogen Pressure Testing, vaccuming, gas charging and  Commissioning of 6 HP VRV ODU &amp; IDUs</t>
  </si>
  <si>
    <t>H</t>
  </si>
  <si>
    <t>Labour charges towards Installation of  Cassette AC Indoor Unit 4.0TR</t>
  </si>
  <si>
    <t>Labour charges towards Installation of  Cassette AC Indoor Unit 1.0 TR</t>
  </si>
  <si>
    <t>Supply, Installation &amp; transportation of Cowl piece for Outdoor unit</t>
  </si>
  <si>
    <t>Set</t>
  </si>
  <si>
    <t>L/S</t>
  </si>
  <si>
    <t>I</t>
  </si>
  <si>
    <t>J</t>
  </si>
  <si>
    <t xml:space="preserve">Charges for Outdoor unit Lifting Shifting </t>
  </si>
  <si>
    <t>Company Name  : IPLANET</t>
  </si>
  <si>
    <t>Site Address: ZEE MANUBHARATI, SHOP No.1 &amp; 2 Plot No. 212, S.V. Road, Azad Lane, Andheri (West),  Mumbai 400058.</t>
  </si>
  <si>
    <t>Kg</t>
  </si>
  <si>
    <t>18.06.2026</t>
  </si>
  <si>
    <t>Rubber type Stand for Outdoor units (4PCS 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</si>
</sst>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;[Red]#,##0.00"/>
    <numFmt numFmtId="165" formatCode="&quot;₹&quot;\ #,##0.0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2060"/>
      <name val="Arial"/>
      <family val="2"/>
    </font>
    <font>
      <b/>
      <sz val="26"/>
      <color rgb="FF002060"/>
      <name val="Arial"/>
      <family val="2"/>
    </font>
    <font>
      <sz val="24"/>
      <color rgb="FF002060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5" fontId="9" fillId="0" borderId="7" xfId="1" applyNumberFormat="1" applyFont="1" applyBorder="1" applyAlignment="1">
      <alignment vertical="center"/>
    </xf>
    <xf numFmtId="0" fontId="9" fillId="3" borderId="1" xfId="3" applyFont="1" applyFill="1" applyBorder="1" applyAlignment="1">
      <alignment horizontal="center" vertical="center" wrapText="1"/>
    </xf>
    <xf numFmtId="1" fontId="9" fillId="3" borderId="1" xfId="3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vertical="center" wrapText="1"/>
    </xf>
    <xf numFmtId="165" fontId="7" fillId="0" borderId="16" xfId="1" applyNumberFormat="1" applyFont="1" applyFill="1" applyBorder="1" applyAlignment="1">
      <alignment vertical="center" wrapText="1"/>
    </xf>
    <xf numFmtId="165" fontId="0" fillId="0" borderId="0" xfId="0" applyNumberFormat="1"/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3" borderId="1" xfId="0" applyFont="1" applyFill="1" applyBorder="1"/>
    <xf numFmtId="0" fontId="0" fillId="3" borderId="0" xfId="0" applyFill="1"/>
    <xf numFmtId="0" fontId="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65" fontId="9" fillId="0" borderId="1" xfId="1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 wrapText="1"/>
    </xf>
    <xf numFmtId="14" fontId="4" fillId="2" borderId="2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66" fontId="9" fillId="3" borderId="1" xfId="3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165" fontId="7" fillId="0" borderId="26" xfId="1" applyNumberFormat="1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top"/>
    </xf>
    <xf numFmtId="166" fontId="1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12" fillId="0" borderId="1" xfId="3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3" fillId="3" borderId="28" xfId="0" applyFont="1" applyFill="1" applyBorder="1"/>
    <xf numFmtId="0" fontId="9" fillId="3" borderId="28" xfId="3" applyFont="1" applyFill="1" applyBorder="1" applyAlignment="1">
      <alignment horizontal="center" vertical="center" wrapText="1"/>
    </xf>
    <xf numFmtId="1" fontId="9" fillId="3" borderId="28" xfId="3" applyNumberFormat="1" applyFont="1" applyFill="1" applyBorder="1" applyAlignment="1">
      <alignment horizontal="center" vertical="center" wrapText="1"/>
    </xf>
    <xf numFmtId="165" fontId="9" fillId="0" borderId="28" xfId="1" applyNumberFormat="1" applyFont="1" applyFill="1" applyBorder="1" applyAlignment="1">
      <alignment vertical="center"/>
    </xf>
    <xf numFmtId="165" fontId="9" fillId="0" borderId="29" xfId="1" applyNumberFormat="1" applyFont="1" applyBorder="1" applyAlignment="1">
      <alignment vertical="center"/>
    </xf>
    <xf numFmtId="0" fontId="16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6" fontId="5" fillId="3" borderId="1" xfId="0" applyNumberFormat="1" applyFont="1" applyFill="1" applyBorder="1" applyAlignment="1">
      <alignment horizontal="center" vertical="center" wrapText="1"/>
    </xf>
    <xf numFmtId="165" fontId="9" fillId="3" borderId="1" xfId="2" applyNumberFormat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vertical="center" wrapText="1"/>
    </xf>
    <xf numFmtId="165" fontId="10" fillId="3" borderId="1" xfId="0" applyNumberFormat="1" applyFont="1" applyFill="1" applyBorder="1" applyAlignment="1">
      <alignment vertical="center" wrapText="1"/>
    </xf>
    <xf numFmtId="165" fontId="12" fillId="3" borderId="1" xfId="0" applyNumberFormat="1" applyFont="1" applyFill="1" applyBorder="1" applyAlignment="1">
      <alignment vertical="center"/>
    </xf>
    <xf numFmtId="165" fontId="9" fillId="3" borderId="1" xfId="2" applyNumberFormat="1" applyFont="1" applyFill="1" applyBorder="1" applyAlignment="1">
      <alignment vertical="center"/>
    </xf>
    <xf numFmtId="165" fontId="9" fillId="3" borderId="1" xfId="1" applyNumberFormat="1" applyFont="1" applyFill="1" applyBorder="1" applyAlignment="1">
      <alignment vertical="center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7" xfId="0" applyFont="1" applyBorder="1" applyAlignment="1">
      <alignment horizontal="center"/>
    </xf>
  </cellXfs>
  <cellStyles count="4">
    <cellStyle name="Comma" xfId="1" builtinId="3"/>
    <cellStyle name="Comma 2 2" xfId="2"/>
    <cellStyle name="Normal" xfId="0" builtinId="0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462804</xdr:colOff>
      <xdr:row>0</xdr:row>
      <xdr:rowOff>138393</xdr:rowOff>
    </xdr:from>
    <xdr:to>
      <xdr:col>2</xdr:col>
      <xdr:colOff>1703295</xdr:colOff>
      <xdr:row>2</xdr:row>
      <xdr:rowOff>89647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5D70245-6C40-41A7-B853-85A7CA570EE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6922" y="138393"/>
          <a:ext cx="1789579" cy="7244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showGridLines="0" tabSelected="1" topLeftCell="A11" zoomScale="85" zoomScaleNormal="85" zoomScaleSheetLayoutView="93" workbookViewId="0">
      <selection activeCell="I30" sqref="H30:I30"/>
    </sheetView>
  </sheetViews>
  <sheetFormatPr defaultColWidth="9.28515625" defaultRowHeight="15" x14ac:dyDescent="0.25"/>
  <cols>
    <col min="1" max="1" width="3.28515625" customWidth="1"/>
    <col min="2" max="2" width="8.28515625" customWidth="1"/>
    <col min="3" max="3" width="111" bestFit="1" customWidth="1"/>
    <col min="4" max="4" width="6.42578125" customWidth="1"/>
    <col min="5" max="5" width="9" style="2" customWidth="1"/>
    <col min="6" max="6" width="13.7109375" style="3" bestFit="1" customWidth="1"/>
    <col min="7" max="7" width="18.5703125" style="4" bestFit="1" customWidth="1"/>
    <col min="8" max="8" width="7.28515625" customWidth="1"/>
    <col min="9" max="9" width="12" bestFit="1" customWidth="1"/>
    <col min="10" max="10" width="12.28515625" bestFit="1" customWidth="1"/>
    <col min="11" max="11" width="9.7109375" bestFit="1" customWidth="1"/>
  </cols>
  <sheetData>
    <row r="1" spans="2:9" ht="28.5" customHeight="1" x14ac:dyDescent="0.5">
      <c r="B1" s="76" t="s">
        <v>24</v>
      </c>
      <c r="C1" s="77"/>
      <c r="D1" s="77"/>
      <c r="E1" s="77"/>
      <c r="F1" s="77"/>
      <c r="G1" s="78"/>
    </row>
    <row r="2" spans="2:9" ht="33" x14ac:dyDescent="0.6">
      <c r="B2" s="87" t="s">
        <v>25</v>
      </c>
      <c r="C2" s="88"/>
      <c r="D2" s="88"/>
      <c r="E2" s="88"/>
      <c r="F2" s="88"/>
      <c r="G2" s="89"/>
    </row>
    <row r="3" spans="2:9" x14ac:dyDescent="0.25">
      <c r="B3" s="79" t="s">
        <v>23</v>
      </c>
      <c r="C3" s="80"/>
      <c r="D3" s="80"/>
      <c r="E3" s="80"/>
      <c r="F3" s="80"/>
      <c r="G3" s="81"/>
    </row>
    <row r="4" spans="2:9" ht="15.75" thickBot="1" x14ac:dyDescent="0.3">
      <c r="B4" s="82" t="s">
        <v>26</v>
      </c>
      <c r="C4" s="83"/>
      <c r="D4" s="83"/>
      <c r="E4" s="83"/>
      <c r="F4" s="83"/>
      <c r="G4" s="84"/>
    </row>
    <row r="5" spans="2:9" ht="18.75" customHeight="1" thickBot="1" x14ac:dyDescent="0.3">
      <c r="B5" s="27"/>
      <c r="C5" s="24" t="s">
        <v>44</v>
      </c>
      <c r="D5" s="85" t="s">
        <v>20</v>
      </c>
      <c r="E5" s="86"/>
      <c r="F5" s="28" t="s">
        <v>47</v>
      </c>
      <c r="G5" s="29"/>
    </row>
    <row r="6" spans="2:9" ht="16.5" thickBot="1" x14ac:dyDescent="0.3">
      <c r="B6" s="73" t="s">
        <v>45</v>
      </c>
      <c r="C6" s="74"/>
      <c r="D6" s="74"/>
      <c r="E6" s="74"/>
      <c r="F6" s="74"/>
      <c r="G6" s="75"/>
    </row>
    <row r="7" spans="2:9" s="1" customFormat="1" ht="16.5" thickBot="1" x14ac:dyDescent="0.3">
      <c r="B7" s="61" t="s">
        <v>3</v>
      </c>
      <c r="C7" s="62"/>
      <c r="D7" s="62"/>
      <c r="E7" s="62"/>
      <c r="F7" s="62"/>
      <c r="G7" s="63"/>
    </row>
    <row r="8" spans="2:9" s="1" customFormat="1" ht="16.5" thickBot="1" x14ac:dyDescent="0.3">
      <c r="B8" s="33" t="s">
        <v>4</v>
      </c>
      <c r="C8" s="34" t="s">
        <v>5</v>
      </c>
      <c r="D8" s="34" t="s">
        <v>6</v>
      </c>
      <c r="E8" s="35" t="s">
        <v>0</v>
      </c>
      <c r="F8" s="35" t="s">
        <v>1</v>
      </c>
      <c r="G8" s="36" t="s">
        <v>2</v>
      </c>
    </row>
    <row r="9" spans="2:9" ht="21" customHeight="1" x14ac:dyDescent="0.25">
      <c r="B9" s="17" t="s">
        <v>8</v>
      </c>
      <c r="C9" s="43" t="s">
        <v>19</v>
      </c>
      <c r="D9" s="14"/>
      <c r="E9" s="14"/>
      <c r="F9" s="14"/>
      <c r="G9" s="15"/>
    </row>
    <row r="10" spans="2:9" ht="21" customHeight="1" x14ac:dyDescent="0.25">
      <c r="B10" s="7">
        <v>1</v>
      </c>
      <c r="C10" s="16" t="s">
        <v>33</v>
      </c>
      <c r="D10" s="38" t="s">
        <v>9</v>
      </c>
      <c r="E10" s="30">
        <v>2</v>
      </c>
      <c r="F10" s="55">
        <v>7174</v>
      </c>
      <c r="G10" s="8">
        <f t="shared" ref="G10:G28" si="0">F10*E10</f>
        <v>14348</v>
      </c>
    </row>
    <row r="11" spans="2:9" ht="21" customHeight="1" x14ac:dyDescent="0.25">
      <c r="B11" s="18" t="s">
        <v>13</v>
      </c>
      <c r="C11" s="23" t="s">
        <v>29</v>
      </c>
      <c r="D11" s="52"/>
      <c r="E11" s="54"/>
      <c r="F11" s="56"/>
      <c r="G11" s="8"/>
    </row>
    <row r="12" spans="2:9" ht="21" customHeight="1" x14ac:dyDescent="0.25">
      <c r="B12" s="25">
        <v>1</v>
      </c>
      <c r="C12" s="39" t="s">
        <v>36</v>
      </c>
      <c r="D12" s="53" t="s">
        <v>9</v>
      </c>
      <c r="E12" s="31">
        <v>2</v>
      </c>
      <c r="F12" s="57">
        <v>1993</v>
      </c>
      <c r="G12" s="8">
        <f t="shared" si="0"/>
        <v>3986</v>
      </c>
    </row>
    <row r="13" spans="2:9" ht="21" customHeight="1" x14ac:dyDescent="0.25">
      <c r="B13" s="6">
        <v>2</v>
      </c>
      <c r="C13" s="39" t="s">
        <v>37</v>
      </c>
      <c r="D13" s="38" t="s">
        <v>9</v>
      </c>
      <c r="E13" s="40">
        <v>2</v>
      </c>
      <c r="F13" s="57">
        <v>1993</v>
      </c>
      <c r="G13" s="8">
        <f t="shared" si="0"/>
        <v>3986</v>
      </c>
      <c r="H13" s="20"/>
    </row>
    <row r="14" spans="2:9" ht="31.5" x14ac:dyDescent="0.25">
      <c r="B14" s="18" t="s">
        <v>32</v>
      </c>
      <c r="C14" s="21" t="s">
        <v>34</v>
      </c>
      <c r="D14" s="38" t="s">
        <v>9</v>
      </c>
      <c r="E14" s="32">
        <v>2</v>
      </c>
      <c r="F14" s="58">
        <v>3740</v>
      </c>
      <c r="G14" s="8">
        <f t="shared" si="0"/>
        <v>7480</v>
      </c>
      <c r="H14" s="20"/>
      <c r="I14" s="13"/>
    </row>
    <row r="15" spans="2:9" ht="24.6" customHeight="1" x14ac:dyDescent="0.25">
      <c r="B15" s="44" t="s">
        <v>21</v>
      </c>
      <c r="C15" s="22" t="s">
        <v>14</v>
      </c>
      <c r="D15" s="9"/>
      <c r="E15" s="30"/>
      <c r="F15" s="59"/>
      <c r="G15" s="8"/>
    </row>
    <row r="16" spans="2:9" ht="24.6" customHeight="1" x14ac:dyDescent="0.25">
      <c r="B16" s="6">
        <v>1</v>
      </c>
      <c r="C16" s="41" t="s">
        <v>22</v>
      </c>
      <c r="D16" s="9" t="s">
        <v>7</v>
      </c>
      <c r="E16" s="30">
        <v>124</v>
      </c>
      <c r="F16" s="59">
        <v>1714</v>
      </c>
      <c r="G16" s="8">
        <f t="shared" si="0"/>
        <v>212536</v>
      </c>
      <c r="I16" s="5"/>
    </row>
    <row r="17" spans="2:11" ht="24.6" customHeight="1" x14ac:dyDescent="0.25">
      <c r="B17" s="44" t="s">
        <v>15</v>
      </c>
      <c r="C17" s="23" t="s">
        <v>18</v>
      </c>
      <c r="D17" s="9"/>
      <c r="E17" s="30"/>
      <c r="F17" s="59"/>
      <c r="G17" s="8"/>
    </row>
    <row r="18" spans="2:11" ht="24.6" customHeight="1" x14ac:dyDescent="0.25">
      <c r="B18" s="6">
        <v>1</v>
      </c>
      <c r="C18" s="42" t="s">
        <v>30</v>
      </c>
      <c r="D18" s="9" t="s">
        <v>7</v>
      </c>
      <c r="E18" s="30">
        <v>140</v>
      </c>
      <c r="F18" s="59">
        <v>182</v>
      </c>
      <c r="G18" s="8">
        <f t="shared" si="0"/>
        <v>25480</v>
      </c>
    </row>
    <row r="19" spans="2:11" ht="24.6" customHeight="1" x14ac:dyDescent="0.25">
      <c r="B19" s="44" t="s">
        <v>27</v>
      </c>
      <c r="C19" s="23" t="s">
        <v>28</v>
      </c>
      <c r="D19" s="9"/>
      <c r="E19" s="30"/>
      <c r="F19" s="59"/>
      <c r="G19" s="8"/>
    </row>
    <row r="20" spans="2:11" ht="23.25" customHeight="1" x14ac:dyDescent="0.25">
      <c r="B20" s="6">
        <v>1</v>
      </c>
      <c r="C20" s="16" t="s">
        <v>31</v>
      </c>
      <c r="D20" s="9" t="s">
        <v>7</v>
      </c>
      <c r="E20" s="30">
        <v>30.4</v>
      </c>
      <c r="F20" s="59">
        <v>239</v>
      </c>
      <c r="G20" s="8">
        <f t="shared" si="0"/>
        <v>7265.5999999999995</v>
      </c>
    </row>
    <row r="21" spans="2:11" ht="23.25" customHeight="1" x14ac:dyDescent="0.25">
      <c r="B21" s="6"/>
      <c r="C21" s="16"/>
      <c r="D21" s="9"/>
      <c r="E21" s="30"/>
      <c r="F21" s="59"/>
      <c r="G21" s="8"/>
    </row>
    <row r="22" spans="2:11" ht="24.6" customHeight="1" x14ac:dyDescent="0.3">
      <c r="B22" s="44" t="s">
        <v>16</v>
      </c>
      <c r="C22" s="19" t="s">
        <v>17</v>
      </c>
      <c r="D22" s="9" t="s">
        <v>46</v>
      </c>
      <c r="E22" s="30">
        <v>14.3</v>
      </c>
      <c r="F22" s="60">
        <v>1050</v>
      </c>
      <c r="G22" s="8">
        <f t="shared" si="0"/>
        <v>15015</v>
      </c>
      <c r="I22" s="13"/>
      <c r="K22" s="13"/>
    </row>
    <row r="23" spans="2:11" ht="24.6" customHeight="1" x14ac:dyDescent="0.3">
      <c r="B23" s="44"/>
      <c r="C23" s="19"/>
      <c r="D23" s="9"/>
      <c r="E23" s="10"/>
      <c r="F23" s="26"/>
      <c r="G23" s="8"/>
      <c r="I23" s="13"/>
    </row>
    <row r="24" spans="2:11" ht="24.6" customHeight="1" x14ac:dyDescent="0.3">
      <c r="B24" s="44" t="s">
        <v>35</v>
      </c>
      <c r="C24" s="19" t="s">
        <v>48</v>
      </c>
      <c r="D24" s="9" t="s">
        <v>39</v>
      </c>
      <c r="E24" s="10">
        <v>2</v>
      </c>
      <c r="F24" s="26">
        <v>800</v>
      </c>
      <c r="G24" s="8">
        <f t="shared" si="0"/>
        <v>1600</v>
      </c>
      <c r="I24" s="13"/>
    </row>
    <row r="25" spans="2:11" ht="24.6" customHeight="1" x14ac:dyDescent="0.3">
      <c r="B25" s="44"/>
      <c r="C25" s="19"/>
      <c r="D25" s="9"/>
      <c r="E25" s="10"/>
      <c r="F25" s="26"/>
      <c r="G25" s="8"/>
      <c r="I25" s="13"/>
    </row>
    <row r="26" spans="2:11" ht="24.6" customHeight="1" x14ac:dyDescent="0.3">
      <c r="B26" s="44" t="s">
        <v>41</v>
      </c>
      <c r="C26" s="19" t="s">
        <v>43</v>
      </c>
      <c r="D26" s="9" t="s">
        <v>40</v>
      </c>
      <c r="E26" s="10">
        <v>1</v>
      </c>
      <c r="F26" s="26">
        <v>6500</v>
      </c>
      <c r="G26" s="8">
        <f t="shared" si="0"/>
        <v>6500</v>
      </c>
      <c r="I26" s="13"/>
    </row>
    <row r="27" spans="2:11" ht="24.6" customHeight="1" x14ac:dyDescent="0.3">
      <c r="B27" s="44"/>
      <c r="C27" s="51"/>
      <c r="D27" s="9"/>
      <c r="E27" s="10"/>
      <c r="F27" s="26"/>
      <c r="G27" s="8"/>
      <c r="I27" s="13"/>
    </row>
    <row r="28" spans="2:11" ht="24.6" customHeight="1" x14ac:dyDescent="0.3">
      <c r="B28" s="44" t="s">
        <v>42</v>
      </c>
      <c r="C28" s="19" t="s">
        <v>38</v>
      </c>
      <c r="D28" s="9" t="s">
        <v>9</v>
      </c>
      <c r="E28" s="10">
        <v>2</v>
      </c>
      <c r="F28" s="26">
        <v>15500</v>
      </c>
      <c r="G28" s="8">
        <f t="shared" si="0"/>
        <v>31000</v>
      </c>
      <c r="I28" s="13"/>
    </row>
    <row r="29" spans="2:11" ht="24.6" customHeight="1" thickBot="1" x14ac:dyDescent="0.35">
      <c r="B29" s="45"/>
      <c r="C29" s="46"/>
      <c r="D29" s="47"/>
      <c r="E29" s="48"/>
      <c r="F29" s="49"/>
      <c r="G29" s="50"/>
      <c r="I29" s="13"/>
    </row>
    <row r="30" spans="2:11" ht="19.5" thickBot="1" x14ac:dyDescent="0.3">
      <c r="B30" s="64" t="s">
        <v>10</v>
      </c>
      <c r="C30" s="65"/>
      <c r="D30" s="65"/>
      <c r="E30" s="65"/>
      <c r="F30" s="66"/>
      <c r="G30" s="37">
        <f>SUM(G9:G29)</f>
        <v>329196.59999999998</v>
      </c>
      <c r="I30" s="13"/>
    </row>
    <row r="31" spans="2:11" ht="19.5" thickBot="1" x14ac:dyDescent="0.3">
      <c r="B31" s="67" t="s">
        <v>11</v>
      </c>
      <c r="C31" s="68"/>
      <c r="D31" s="68"/>
      <c r="E31" s="68"/>
      <c r="F31" s="69"/>
      <c r="G31" s="11">
        <f>G30*18%</f>
        <v>59255.387999999992</v>
      </c>
      <c r="I31" s="13"/>
      <c r="J31" s="13"/>
    </row>
    <row r="32" spans="2:11" ht="19.5" thickBot="1" x14ac:dyDescent="0.3">
      <c r="B32" s="70" t="s">
        <v>12</v>
      </c>
      <c r="C32" s="71"/>
      <c r="D32" s="71"/>
      <c r="E32" s="71"/>
      <c r="F32" s="72"/>
      <c r="G32" s="12">
        <f>SUM(G30:G31)</f>
        <v>388451.98799999995</v>
      </c>
      <c r="I32" s="13"/>
    </row>
  </sheetData>
  <mergeCells count="10">
    <mergeCell ref="B1:G1"/>
    <mergeCell ref="B3:G3"/>
    <mergeCell ref="B4:G4"/>
    <mergeCell ref="D5:E5"/>
    <mergeCell ref="B2:G2"/>
    <mergeCell ref="B7:G7"/>
    <mergeCell ref="B30:F30"/>
    <mergeCell ref="B31:F31"/>
    <mergeCell ref="B32:F32"/>
    <mergeCell ref="B6:G6"/>
  </mergeCells>
  <pageMargins left="0" right="0" top="0.74803149606299213" bottom="0" header="0.31496062992125984" footer="0"/>
  <pageSetup scale="61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VRV</vt:lpstr>
      <vt:lpstr>VRV!Print_Area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2026-06-18T05:08:16Z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BSLI\BG268067</vt:lpwstr>
  </property>
  <property fmtid="{D5CDD505-2E9C-101B-9397-08002B2CF9AE}" pid="4" name="DLPManualFileClassificationLastModificationDate">
    <vt:lpwstr>1668497588</vt:lpwstr>
  </property>
  <property fmtid="{D5CDD505-2E9C-101B-9397-08002B2CF9AE}" pid="5" name="DLPManualFileClassificationVersion">
    <vt:lpwstr>11.6.401.28</vt:lpwstr>
  </property>
</Properties>
</file>