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8 Sites - Bengal &amp; Assam\Bandhan Bank - Kahilipara,  Guwahati\"/>
    </mc:Choice>
  </mc:AlternateContent>
  <xr:revisionPtr revIDLastSave="0" documentId="13_ncr:1_{DA76129B-04F5-4B18-AC46-5DBC03B542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I43" i="1"/>
  <c r="J2" i="2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5" i="1" l="1"/>
  <c r="I46" i="1" s="1"/>
</calcChain>
</file>

<file path=xl/sharedStrings.xml><?xml version="1.0" encoding="utf-8"?>
<sst xmlns="http://schemas.openxmlformats.org/spreadsheetml/2006/main" count="209" uniqueCount="156">
  <si>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</si>
  <si>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</si>
  <si>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</si>
  <si>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</si>
  <si>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</si>
  <si>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</si>
  <si>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</si>
  <si>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</si>
  <si>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</si>
  <si>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</si>
  <si>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</si>
  <si>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</si>
  <si>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</si>
  <si>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</si>
  <si>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</si>
  <si>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</si>
  <si>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</si>
  <si>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</si>
  <si>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</si>
  <si>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</si>
  <si>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</si>
  <si>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</si>
  <si>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</si>
  <si>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</si>
  <si>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</si>
  <si>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</si>
  <si>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</si>
  <si>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</si>
  <si>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</si>
  <si>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</si>
  <si>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</si>
  <si>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</si>
  <si>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</si>
  <si>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</si>
  <si>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</si>
  <si>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</si>
  <si>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</si>
  <si>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</si>
  <si>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</si>
  <si>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</si>
  <si>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</si>
  <si>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</si>
  <si>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</si>
  <si>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</si>
  <si>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</si>
  <si>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</si>
  <si>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</si>
  <si>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</si>
  <si>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</si>
  <si>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</si>
  <si>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</si>
  <si>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</si>
  <si>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</si>
  <si>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</si>
  <si>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</si>
  <si>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</si>
  <si>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</si>
  <si>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</si>
  <si>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</si>
  <si>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</si>
  <si>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</si>
  <si>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</si>
  <si>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</si>
  <si>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</si>
  <si>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</si>
  <si>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</si>
  <si>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</si>
  <si>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</si>
  <si>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</si>
  <si>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</si>
  <si>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</si>
  <si>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</si>
  <si>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</si>
  <si>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</si>
  <si>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</si>
  <si>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</si>
  <si>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</si>
  <si>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</si>
  <si>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</si>
  <si>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</si>
  <si>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</si>
  <si>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</si>
  <si>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</si>
  <si>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</si>
  <si>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</si>
  <si>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</si>
  <si>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</si>
  <si>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</si>
  <si>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</si>
  <si>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</si>
  <si>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</si>
  <si>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</si>
  <si>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</si>
  <si>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</si>
  <si>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</si>
  <si>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</si>
  <si>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</si>
  <si>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</si>
  <si>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</si>
  <si>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</si>
  <si>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</si>
  <si>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</si>
  <si>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</si>
  <si>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</si>
  <si>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</si>
  <si>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</si>
  <si>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</si>
  <si>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</si>
  <si>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</si>
  <si>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</si>
  <si>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</si>
  <si>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</si>
  <si>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</si>
  <si>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</si>
  <si>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</si>
  <si>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</si>
  <si>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</si>
  <si>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</si>
  <si>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</si>
  <si>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</si>
  <si>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</si>
  <si>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</si>
  <si>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</si>
  <si>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</si>
  <si>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</si>
  <si>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</si>
  <si>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</si>
  <si>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</si>
  <si>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</si>
  <si>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</si>
  <si>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</si>
  <si>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</si>
  <si>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</si>
  <si>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</si>
  <si>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</si>
  <si>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</si>
  <si>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</si>
  <si>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</si>
  <si>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</si>
  <si>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</si>
  <si>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</si>
  <si>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</si>
  <si>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</si>
  <si>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</si>
  <si>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</si>
  <si>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</si>
  <si>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</si>
  <si>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</si>
  <si>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</si>
  <si>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</si>
  <si>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</si>
  <si>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</si>
  <si>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</si>
  <si>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</si>
  <si>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 xml:space="preserve">Kahilipara Branch(New Branch,P-551) - Ground Floor, The Emerlad, P.O- Odalbakra, Opp- Adagudam Police Station, Guwahati, Dist- Kamrup Metro, State - Assam , Pin - 781034. </t>
  </si>
  <si>
    <t>Scaffolding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</si>
</sst>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47" xfId="0" applyFont="1" applyBorder="1" applyAlignment="1">
      <alignment horizontal="center" vertical="top" wrapText="1"/>
    </xf>
    <xf numFmtId="0" fontId="10" fillId="0" borderId="102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Normal="100" zoomScaleSheetLayoutView="100" workbookViewId="0">
      <selection activeCell="K44" sqref="K44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45957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1</v>
      </c>
      <c r="G9" s="107"/>
      <c r="H9" s="69">
        <v>1550</v>
      </c>
      <c r="I9" s="84">
        <f>F9*H9</f>
        <v>1550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>
        <v>3</v>
      </c>
      <c r="G11" s="107"/>
      <c r="H11" s="69">
        <v>3200</v>
      </c>
      <c r="I11" s="84">
        <f t="shared" si="0"/>
        <v>9600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>
        <v>18</v>
      </c>
      <c r="G17" s="107"/>
      <c r="H17" s="69">
        <v>850</v>
      </c>
      <c r="I17" s="84">
        <f>F17*H17</f>
        <v>15300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/>
      <c r="G18" s="107"/>
      <c r="H18" s="69">
        <v>850</v>
      </c>
      <c r="I18" s="84">
        <f t="shared" si="0"/>
        <v>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/>
      <c r="G19" s="107"/>
      <c r="H19" s="69">
        <v>850</v>
      </c>
      <c r="I19" s="84">
        <f t="shared" si="0"/>
        <v>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>
        <v>43</v>
      </c>
      <c r="G21" s="107"/>
      <c r="H21" s="69">
        <v>1000</v>
      </c>
      <c r="I21" s="84">
        <f t="shared" si="0"/>
        <v>43000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65</v>
      </c>
      <c r="G27" s="107"/>
      <c r="H27" s="69">
        <v>160</v>
      </c>
      <c r="I27" s="84">
        <f t="shared" si="0"/>
        <v>10400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>
        <v>12</v>
      </c>
      <c r="G29" s="107"/>
      <c r="H29" s="69">
        <v>100</v>
      </c>
      <c r="I29" s="84">
        <f t="shared" si="0"/>
        <v>1200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>
        <v>17</v>
      </c>
      <c r="G30" s="107"/>
      <c r="H30" s="69">
        <v>120</v>
      </c>
      <c r="I30" s="84">
        <f t="shared" si="0"/>
        <v>2040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>
        <v>1</v>
      </c>
      <c r="G32" s="107"/>
      <c r="H32" s="69">
        <v>800</v>
      </c>
      <c r="I32" s="84">
        <f t="shared" si="0"/>
        <v>800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>
        <v>3</v>
      </c>
      <c r="G34" s="107"/>
      <c r="H34" s="69">
        <v>1500</v>
      </c>
      <c r="I34" s="84">
        <f t="shared" si="0"/>
        <v>4500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/>
      <c r="G38" s="107"/>
      <c r="H38" s="69">
        <v>900</v>
      </c>
      <c r="I38" s="84">
        <f t="shared" si="0"/>
        <v>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/>
      <c r="G39" s="107"/>
      <c r="H39" s="69">
        <v>1800</v>
      </c>
      <c r="I39" s="84">
        <f t="shared" si="0"/>
        <v>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/>
      <c r="G40" s="107"/>
      <c r="H40" s="69">
        <v>150</v>
      </c>
      <c r="I40" s="84">
        <f t="shared" si="0"/>
        <v>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>
        <v>1</v>
      </c>
      <c r="G41" s="107"/>
      <c r="H41" s="69">
        <v>5400</v>
      </c>
      <c r="I41" s="84">
        <f t="shared" si="0"/>
        <v>5400</v>
      </c>
      <c r="J41" s="85"/>
    </row>
    <row r="42" spans="1:10" ht="15.6" customHeight="1" x14ac:dyDescent="0.3">
      <c r="A42" s="72">
        <v>13</v>
      </c>
      <c r="B42" s="153" t="s">
        <v>98</v>
      </c>
      <c r="C42" s="154"/>
      <c r="D42" s="155"/>
      <c r="E42" s="72" t="s">
        <v>58</v>
      </c>
      <c r="F42" s="106"/>
      <c r="G42" s="107"/>
      <c r="H42" s="69">
        <v>245</v>
      </c>
      <c r="I42" s="84">
        <f t="shared" ref="I42" si="1">F42*H42</f>
        <v>0</v>
      </c>
      <c r="J42" s="85"/>
    </row>
    <row r="43" spans="1:10" ht="15.6" customHeight="1" x14ac:dyDescent="0.3">
      <c r="A43" s="72">
        <v>14</v>
      </c>
      <c r="B43" s="153" t="s">
        <v>155</v>
      </c>
      <c r="C43" s="154"/>
      <c r="D43" s="155"/>
      <c r="E43" s="72" t="s">
        <v>10</v>
      </c>
      <c r="F43" s="106"/>
      <c r="G43" s="107"/>
      <c r="H43" s="69">
        <v>14500</v>
      </c>
      <c r="I43" s="84">
        <f t="shared" ref="I43" si="2">F43*H43</f>
        <v>0</v>
      </c>
      <c r="J43" s="85"/>
    </row>
    <row r="44" spans="1:10" ht="15.6" x14ac:dyDescent="0.3">
      <c r="A44" s="75" t="s">
        <v>65</v>
      </c>
      <c r="B44" s="92" t="s">
        <v>66</v>
      </c>
      <c r="C44" s="93"/>
      <c r="D44" s="94"/>
      <c r="E44" s="77"/>
      <c r="F44" s="159"/>
      <c r="G44" s="160"/>
      <c r="H44" s="71"/>
      <c r="I44" s="142">
        <f>SUM(I9:J43)</f>
        <v>93790</v>
      </c>
      <c r="J44" s="143"/>
    </row>
    <row r="45" spans="1:10" ht="15.6" x14ac:dyDescent="0.3">
      <c r="A45" s="72" t="s">
        <v>67</v>
      </c>
      <c r="B45" s="86" t="s">
        <v>68</v>
      </c>
      <c r="C45" s="87"/>
      <c r="D45" s="88"/>
      <c r="E45" s="78" t="s">
        <v>69</v>
      </c>
      <c r="F45" s="146">
        <v>0.18</v>
      </c>
      <c r="G45" s="147"/>
      <c r="H45" s="72"/>
      <c r="I45" s="84">
        <f>F45*I44</f>
        <v>16882.2</v>
      </c>
      <c r="J45" s="85"/>
    </row>
    <row r="46" spans="1:10" ht="16.2" thickBot="1" x14ac:dyDescent="0.35">
      <c r="A46" s="20" t="s">
        <v>70</v>
      </c>
      <c r="B46" s="133" t="s">
        <v>99</v>
      </c>
      <c r="C46" s="134"/>
      <c r="D46" s="135"/>
      <c r="E46" s="79"/>
      <c r="F46" s="148"/>
      <c r="G46" s="149"/>
      <c r="H46" s="80"/>
      <c r="I46" s="144">
        <f>I45+I44</f>
        <v>110672.2</v>
      </c>
      <c r="J46" s="145"/>
    </row>
    <row r="47" spans="1:10" ht="14.4" thickBot="1" x14ac:dyDescent="0.35">
      <c r="A47" s="81" t="s">
        <v>70</v>
      </c>
      <c r="B47" s="128"/>
      <c r="C47" s="129"/>
      <c r="D47" s="129"/>
      <c r="E47" s="129"/>
      <c r="F47" s="129"/>
      <c r="G47" s="130"/>
      <c r="H47" s="82"/>
      <c r="I47" s="131"/>
      <c r="J47" s="132"/>
    </row>
    <row r="48" spans="1:10" x14ac:dyDescent="0.3">
      <c r="B48" s="8"/>
      <c r="C48" s="8"/>
      <c r="D48" s="8"/>
      <c r="E48" s="8"/>
      <c r="F48" s="8"/>
      <c r="G48" s="9"/>
      <c r="H48" s="9"/>
      <c r="I48" s="9"/>
      <c r="J48" s="10"/>
    </row>
    <row r="49" spans="1:10" s="12" customFormat="1" x14ac:dyDescent="0.3">
      <c r="A49" s="11"/>
      <c r="B49" s="12" t="s">
        <v>71</v>
      </c>
      <c r="G49" s="11"/>
      <c r="H49" s="11"/>
      <c r="I49" s="11"/>
      <c r="J49" s="11"/>
    </row>
    <row r="50" spans="1:10" s="12" customFormat="1" x14ac:dyDescent="0.3">
      <c r="A50" s="11"/>
      <c r="B50" s="12" t="s">
        <v>72</v>
      </c>
      <c r="G50" s="11"/>
      <c r="H50" s="11"/>
      <c r="I50" s="11"/>
      <c r="J50" s="11"/>
    </row>
    <row r="51" spans="1:10" s="12" customFormat="1" x14ac:dyDescent="0.3">
      <c r="A51" s="11"/>
      <c r="B51" s="12" t="s">
        <v>73</v>
      </c>
      <c r="G51" s="11"/>
      <c r="H51" s="11"/>
      <c r="I51" s="11"/>
      <c r="J51" s="11"/>
    </row>
    <row r="52" spans="1:10" s="12" customFormat="1" x14ac:dyDescent="0.3">
      <c r="A52" s="11"/>
      <c r="B52" s="12" t="s">
        <v>74</v>
      </c>
      <c r="G52" s="11"/>
      <c r="H52" s="11"/>
      <c r="I52" s="11"/>
      <c r="J52" s="11"/>
    </row>
    <row r="53" spans="1:10" s="12" customFormat="1" x14ac:dyDescent="0.3">
      <c r="A53" s="11"/>
      <c r="G53" s="11"/>
      <c r="H53" s="11"/>
      <c r="I53" s="11"/>
      <c r="J53" s="11"/>
    </row>
    <row r="54" spans="1:10" s="12" customFormat="1" x14ac:dyDescent="0.3">
      <c r="A54" s="11"/>
      <c r="B54" s="13" t="s">
        <v>75</v>
      </c>
      <c r="C54" s="141" t="s">
        <v>76</v>
      </c>
      <c r="D54" s="141"/>
      <c r="E54" s="141"/>
      <c r="F54" s="141"/>
      <c r="G54" s="141"/>
      <c r="H54" s="141"/>
      <c r="I54" s="141"/>
      <c r="J54" s="141"/>
    </row>
    <row r="55" spans="1:10" s="12" customFormat="1" ht="15" customHeight="1" x14ac:dyDescent="0.3">
      <c r="A55" s="11"/>
      <c r="B55" s="13" t="s">
        <v>77</v>
      </c>
      <c r="C55" s="141"/>
      <c r="D55" s="141"/>
      <c r="E55" s="141"/>
      <c r="F55" s="141"/>
      <c r="G55" s="141"/>
      <c r="H55" s="141"/>
      <c r="I55" s="141"/>
      <c r="J55" s="141"/>
    </row>
    <row r="56" spans="1:10" s="12" customFormat="1" x14ac:dyDescent="0.3">
      <c r="A56" s="11"/>
      <c r="B56" s="13" t="s">
        <v>78</v>
      </c>
      <c r="C56" s="150"/>
      <c r="D56" s="150"/>
      <c r="E56" s="150"/>
      <c r="F56" s="150"/>
      <c r="G56" s="150"/>
      <c r="H56" s="150"/>
      <c r="I56" s="150"/>
      <c r="J56" s="150"/>
    </row>
    <row r="57" spans="1:10" s="12" customFormat="1" x14ac:dyDescent="0.3">
      <c r="A57" s="11"/>
      <c r="B57" s="13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14.4" thickBot="1" x14ac:dyDescent="0.35">
      <c r="A58" s="11"/>
      <c r="B58" s="15"/>
      <c r="G58" s="11"/>
      <c r="H58" s="11"/>
      <c r="I58" s="11"/>
      <c r="J58" s="11"/>
    </row>
    <row r="59" spans="1:10" s="12" customFormat="1" ht="15.75" customHeight="1" thickBot="1" x14ac:dyDescent="0.35">
      <c r="A59" s="11"/>
      <c r="B59" s="151" t="s">
        <v>79</v>
      </c>
      <c r="C59" s="152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87</v>
      </c>
      <c r="C60" s="137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80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81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82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83</v>
      </c>
      <c r="C64" s="138"/>
      <c r="D64" s="139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36" t="s">
        <v>84</v>
      </c>
      <c r="C65" s="138"/>
      <c r="D65" s="158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56" t="s">
        <v>85</v>
      </c>
      <c r="C66" s="157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6" t="s">
        <v>86</v>
      </c>
      <c r="C67" s="17"/>
      <c r="D67" s="139"/>
      <c r="E67" s="139"/>
      <c r="F67" s="139"/>
      <c r="G67" s="139"/>
      <c r="H67" s="139"/>
      <c r="I67" s="139"/>
      <c r="J67" s="140"/>
    </row>
    <row r="68" spans="1:10" s="12" customFormat="1" ht="16.5" customHeight="1" thickTop="1" thickBot="1" x14ac:dyDescent="0.35">
      <c r="A68" s="11"/>
      <c r="B68" s="156" t="s">
        <v>88</v>
      </c>
      <c r="C68" s="157"/>
      <c r="D68" s="139"/>
      <c r="E68" s="139"/>
      <c r="F68" s="139"/>
      <c r="G68" s="139"/>
      <c r="H68" s="139"/>
      <c r="I68" s="139"/>
      <c r="J68" s="140"/>
    </row>
    <row r="69" spans="1:10" s="12" customFormat="1" x14ac:dyDescent="0.3">
      <c r="A69" s="11"/>
      <c r="B69" s="18"/>
      <c r="C69" s="18"/>
      <c r="D69" s="18"/>
      <c r="E69" s="18"/>
      <c r="F69" s="19"/>
      <c r="G69" s="19"/>
      <c r="H69" s="19"/>
      <c r="I69" s="19"/>
      <c r="J69" s="19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</sheetData>
  <mergeCells count="150">
    <mergeCell ref="F26:G26"/>
    <mergeCell ref="F27:G27"/>
    <mergeCell ref="F28:G28"/>
    <mergeCell ref="F29:G29"/>
    <mergeCell ref="F30:G30"/>
    <mergeCell ref="F31:G31"/>
    <mergeCell ref="F32:G32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3:G43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6:C66"/>
    <mergeCell ref="B68:C68"/>
    <mergeCell ref="D61:J61"/>
    <mergeCell ref="D62:J62"/>
    <mergeCell ref="D63:J63"/>
    <mergeCell ref="D64:J64"/>
    <mergeCell ref="D65:J65"/>
    <mergeCell ref="D66:J66"/>
    <mergeCell ref="D67:J67"/>
    <mergeCell ref="D68:J68"/>
    <mergeCell ref="B61:C61"/>
    <mergeCell ref="B60:C60"/>
    <mergeCell ref="B62:C62"/>
    <mergeCell ref="D60:J60"/>
    <mergeCell ref="D59:J59"/>
    <mergeCell ref="C54:J54"/>
    <mergeCell ref="B63:C63"/>
    <mergeCell ref="B64:C64"/>
    <mergeCell ref="B65:C65"/>
    <mergeCell ref="I41:J41"/>
    <mergeCell ref="I44:J44"/>
    <mergeCell ref="I45:J45"/>
    <mergeCell ref="I46:J46"/>
    <mergeCell ref="F45:G45"/>
    <mergeCell ref="F46:G46"/>
    <mergeCell ref="C55:J55"/>
    <mergeCell ref="C56:J56"/>
    <mergeCell ref="B59:C59"/>
    <mergeCell ref="B42:D42"/>
    <mergeCell ref="F42:G42"/>
    <mergeCell ref="I42:J42"/>
    <mergeCell ref="B43:D43"/>
    <mergeCell ref="I43:J43"/>
    <mergeCell ref="B31:D31"/>
    <mergeCell ref="B32:D32"/>
    <mergeCell ref="B33:D33"/>
    <mergeCell ref="B47:G47"/>
    <mergeCell ref="I47:J47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I3" sqref="I3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7" t="s">
        <v>101</v>
      </c>
      <c r="C1" s="187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8">
        <v>1</v>
      </c>
      <c r="B2" s="190" t="s">
        <v>106</v>
      </c>
      <c r="C2" s="191"/>
      <c r="D2" s="194"/>
      <c r="E2" s="26" t="s">
        <v>107</v>
      </c>
      <c r="F2" s="27" t="s">
        <v>108</v>
      </c>
      <c r="G2" s="28" t="s">
        <v>10</v>
      </c>
      <c r="H2" s="29">
        <v>1</v>
      </c>
      <c r="I2" s="30">
        <v>8311</v>
      </c>
      <c r="J2" s="31">
        <f>I2+I3</f>
        <v>24500</v>
      </c>
      <c r="K2" s="66">
        <f>J2*H2</f>
        <v>24500</v>
      </c>
    </row>
    <row r="3" spans="1:11" s="25" customFormat="1" ht="16.2" thickBot="1" x14ac:dyDescent="0.35">
      <c r="A3" s="189"/>
      <c r="B3" s="192"/>
      <c r="C3" s="193"/>
      <c r="D3" s="195"/>
      <c r="E3" s="32" t="s">
        <v>109</v>
      </c>
      <c r="F3" s="33" t="s">
        <v>110</v>
      </c>
      <c r="G3" s="34" t="s">
        <v>10</v>
      </c>
      <c r="H3" s="35">
        <v>1</v>
      </c>
      <c r="I3" s="30">
        <v>16189</v>
      </c>
      <c r="J3" s="36"/>
      <c r="K3" s="67"/>
    </row>
    <row r="4" spans="1:11" s="25" customFormat="1" ht="16.2" thickBot="1" x14ac:dyDescent="0.35">
      <c r="A4" s="196">
        <v>2</v>
      </c>
      <c r="B4" s="197" t="s">
        <v>111</v>
      </c>
      <c r="C4" s="198"/>
      <c r="D4" s="199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88"/>
      <c r="B5" s="190"/>
      <c r="C5" s="191"/>
      <c r="D5" s="194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80">
        <v>3</v>
      </c>
      <c r="B6" s="182" t="s">
        <v>116</v>
      </c>
      <c r="C6" s="182"/>
      <c r="D6" s="182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81"/>
      <c r="B7" s="183"/>
      <c r="C7" s="183"/>
      <c r="D7" s="183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4"/>
      <c r="B8" s="185"/>
      <c r="C8" s="185"/>
      <c r="D8" s="185"/>
      <c r="E8" s="185"/>
      <c r="F8" s="185"/>
      <c r="G8" s="185"/>
      <c r="H8" s="185"/>
      <c r="I8" s="185"/>
      <c r="J8" s="185"/>
      <c r="K8" s="186"/>
    </row>
    <row r="9" spans="1:11" s="25" customFormat="1" ht="16.2" thickBot="1" x14ac:dyDescent="0.35">
      <c r="A9" s="165">
        <v>4</v>
      </c>
      <c r="B9" s="168" t="s">
        <v>121</v>
      </c>
      <c r="C9" s="168"/>
      <c r="D9" s="168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71">
        <f>(I9+I10+I11)</f>
        <v>48700</v>
      </c>
      <c r="K9" s="174">
        <f>J9*H9</f>
        <v>0</v>
      </c>
    </row>
    <row r="10" spans="1:11" s="25" customFormat="1" ht="16.2" thickBot="1" x14ac:dyDescent="0.35">
      <c r="A10" s="166"/>
      <c r="B10" s="169"/>
      <c r="C10" s="169"/>
      <c r="D10" s="169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72"/>
      <c r="K10" s="175"/>
    </row>
    <row r="11" spans="1:11" s="25" customFormat="1" ht="16.2" thickBot="1" x14ac:dyDescent="0.35">
      <c r="A11" s="167"/>
      <c r="B11" s="170"/>
      <c r="C11" s="170"/>
      <c r="D11" s="170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3"/>
      <c r="K11" s="176"/>
    </row>
    <row r="12" spans="1:11" s="25" customFormat="1" ht="16.2" thickBot="1" x14ac:dyDescent="0.35">
      <c r="A12" s="165">
        <v>5</v>
      </c>
      <c r="B12" s="168" t="s">
        <v>128</v>
      </c>
      <c r="C12" s="168"/>
      <c r="D12" s="168"/>
      <c r="E12" s="37" t="s">
        <v>129</v>
      </c>
      <c r="F12" s="37" t="s">
        <v>130</v>
      </c>
      <c r="G12" s="47" t="s">
        <v>10</v>
      </c>
      <c r="H12" s="44">
        <v>3</v>
      </c>
      <c r="I12" s="30">
        <v>27000</v>
      </c>
      <c r="J12" s="171">
        <f t="shared" ref="J12" si="4">(I12+I13+I14)</f>
        <v>54300</v>
      </c>
      <c r="K12" s="174">
        <f>J12*H12</f>
        <v>162900</v>
      </c>
    </row>
    <row r="13" spans="1:11" s="25" customFormat="1" ht="16.2" thickBot="1" x14ac:dyDescent="0.35">
      <c r="A13" s="166"/>
      <c r="B13" s="169"/>
      <c r="C13" s="169"/>
      <c r="D13" s="169"/>
      <c r="E13" s="48" t="s">
        <v>131</v>
      </c>
      <c r="F13" s="37" t="s">
        <v>132</v>
      </c>
      <c r="G13" s="49" t="s">
        <v>10</v>
      </c>
      <c r="H13" s="50">
        <v>3</v>
      </c>
      <c r="I13" s="30">
        <v>21630</v>
      </c>
      <c r="J13" s="172"/>
      <c r="K13" s="175"/>
    </row>
    <row r="14" spans="1:11" s="25" customFormat="1" ht="16.2" thickBot="1" x14ac:dyDescent="0.35">
      <c r="A14" s="167"/>
      <c r="B14" s="170"/>
      <c r="C14" s="170"/>
      <c r="D14" s="170"/>
      <c r="E14" s="32" t="s">
        <v>126</v>
      </c>
      <c r="F14" s="37" t="s">
        <v>133</v>
      </c>
      <c r="G14" s="51" t="s">
        <v>10</v>
      </c>
      <c r="H14" s="46">
        <v>3</v>
      </c>
      <c r="I14" s="30">
        <v>5670</v>
      </c>
      <c r="J14" s="173"/>
      <c r="K14" s="176"/>
    </row>
    <row r="15" spans="1:11" s="25" customFormat="1" ht="16.2" thickBot="1" x14ac:dyDescent="0.35">
      <c r="A15" s="165">
        <v>6</v>
      </c>
      <c r="B15" s="168" t="s">
        <v>134</v>
      </c>
      <c r="C15" s="168"/>
      <c r="D15" s="168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71">
        <f t="shared" ref="J15" si="5">(I15+I16+I17)</f>
        <v>81300</v>
      </c>
      <c r="K15" s="174">
        <f t="shared" ref="K15:K18" si="6">J15*H15</f>
        <v>0</v>
      </c>
    </row>
    <row r="16" spans="1:11" s="25" customFormat="1" ht="16.2" thickBot="1" x14ac:dyDescent="0.35">
      <c r="A16" s="166"/>
      <c r="B16" s="169"/>
      <c r="C16" s="169"/>
      <c r="D16" s="169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72"/>
      <c r="K16" s="175"/>
    </row>
    <row r="17" spans="1:11" s="25" customFormat="1" ht="16.2" thickBot="1" x14ac:dyDescent="0.35">
      <c r="A17" s="167"/>
      <c r="B17" s="170"/>
      <c r="C17" s="170"/>
      <c r="D17" s="170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3"/>
      <c r="K17" s="176"/>
    </row>
    <row r="18" spans="1:11" s="25" customFormat="1" ht="16.2" thickBot="1" x14ac:dyDescent="0.35">
      <c r="A18" s="165">
        <v>7</v>
      </c>
      <c r="B18" s="168" t="s">
        <v>140</v>
      </c>
      <c r="C18" s="168"/>
      <c r="D18" s="168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71">
        <f t="shared" ref="J18" si="7">(I18+I19+I20)</f>
        <v>95900</v>
      </c>
      <c r="K18" s="174">
        <f t="shared" si="6"/>
        <v>0</v>
      </c>
    </row>
    <row r="19" spans="1:11" s="25" customFormat="1" ht="16.2" thickBot="1" x14ac:dyDescent="0.35">
      <c r="A19" s="166"/>
      <c r="B19" s="169"/>
      <c r="C19" s="169"/>
      <c r="D19" s="169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72"/>
      <c r="K19" s="175"/>
    </row>
    <row r="20" spans="1:11" s="25" customFormat="1" ht="16.2" thickBot="1" x14ac:dyDescent="0.35">
      <c r="A20" s="167"/>
      <c r="B20" s="170"/>
      <c r="C20" s="170"/>
      <c r="D20" s="170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3"/>
      <c r="K20" s="176"/>
    </row>
    <row r="21" spans="1:11" s="25" customFormat="1" x14ac:dyDescent="0.3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9"/>
    </row>
    <row r="22" spans="1:11" s="25" customFormat="1" x14ac:dyDescent="0.3">
      <c r="A22" s="52" t="s">
        <v>146</v>
      </c>
      <c r="B22" s="161" t="s">
        <v>147</v>
      </c>
      <c r="C22" s="162"/>
      <c r="D22" s="53"/>
      <c r="E22" s="53"/>
      <c r="F22" s="53"/>
      <c r="G22" s="54"/>
      <c r="H22" s="55"/>
      <c r="I22" s="55"/>
      <c r="J22" s="55"/>
      <c r="K22" s="56">
        <f>SUM(K2:K20)</f>
        <v>187400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52472.000000000007</v>
      </c>
    </row>
    <row r="24" spans="1:11" s="25" customFormat="1" ht="15" thickBot="1" x14ac:dyDescent="0.35">
      <c r="A24" s="62" t="s">
        <v>150</v>
      </c>
      <c r="B24" s="163" t="s">
        <v>151</v>
      </c>
      <c r="C24" s="164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11</v>
      </c>
      <c r="I24" s="35"/>
      <c r="J24" s="35"/>
      <c r="K24" s="65">
        <f>K23+K22</f>
        <v>239872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2025-10-27T05:28:22Z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