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600" windowHeight="9135"/>
  </bookViews>
  <sheets>
    <sheet name="LS" sheetId="2" r:id="rId1"/>
    <sheet name="TERMS AND CONDITIONS" sheetId="4"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0" i="2" l="1"/>
  <c r="G58" i="2"/>
  <c r="G47" i="2"/>
  <c r="G46" i="2"/>
  <c r="G41" i="2"/>
  <c r="G30" i="2"/>
  <c r="G29" i="2"/>
  <c r="G28" i="2"/>
  <c r="G27" i="2"/>
  <c r="G26" i="2"/>
  <c r="G25" i="2"/>
  <c r="G19" i="2"/>
  <c r="G55" i="2" l="1"/>
  <c r="G15" i="2" l="1"/>
  <c r="G50" i="2" l="1"/>
  <c r="G51" i="2"/>
  <c r="G52" i="2"/>
  <c r="G53" i="2"/>
  <c r="G54" i="2"/>
  <c r="G14" i="2" l="1"/>
  <c r="G17" i="2" l="1"/>
  <c r="G16" i="2" l="1"/>
  <c r="G37" i="2" l="1"/>
  <c r="G34" i="2"/>
  <c r="G33" i="2"/>
  <c r="G20" i="2"/>
  <c r="G12" i="2"/>
  <c r="G61" i="2" l="1"/>
  <c r="G62" i="2" s="1"/>
  <c r="G63" i="2" s="1"/>
</calcChain>
</file>

<file path=xl/sharedStrings.xml><?xml version="1.0" encoding="utf-8"?>
<sst xmlns="http://schemas.openxmlformats.org/spreadsheetml/2006/main" count="133" uniqueCount="107">
  <si>
    <t>BILL OF QUANTITIES</t>
  </si>
  <si>
    <t>QTY.</t>
  </si>
  <si>
    <t>BASIC RATE</t>
  </si>
  <si>
    <t>AMOUNT</t>
  </si>
  <si>
    <t>Nos.</t>
  </si>
  <si>
    <t xml:space="preserve">LOW SIDE WORK </t>
  </si>
  <si>
    <t xml:space="preserve">Sr. No. </t>
  </si>
  <si>
    <t xml:space="preserve">Description </t>
  </si>
  <si>
    <t>Unit</t>
  </si>
  <si>
    <t>Rmt</t>
  </si>
  <si>
    <t>A</t>
  </si>
  <si>
    <t>Nos</t>
  </si>
  <si>
    <t>Total Basic Low side for machine installation</t>
  </si>
  <si>
    <t>GST 18%</t>
  </si>
  <si>
    <t>Total (Low Side)</t>
  </si>
  <si>
    <t>B</t>
  </si>
  <si>
    <t>Lot</t>
  </si>
  <si>
    <t xml:space="preserve">Standard Installation, Testing &amp; Commissioning Charges for VRV Indoor Units </t>
  </si>
  <si>
    <t>C</t>
  </si>
  <si>
    <t>E</t>
  </si>
  <si>
    <t>Transportation of spares and materials</t>
  </si>
  <si>
    <t>F</t>
  </si>
  <si>
    <t>G</t>
  </si>
  <si>
    <t>H</t>
  </si>
  <si>
    <t>Kg's</t>
  </si>
  <si>
    <t>I</t>
  </si>
  <si>
    <t>Additional Refrigerant Charging as per copper length.</t>
  </si>
  <si>
    <t xml:space="preserve">Control Cable : </t>
  </si>
  <si>
    <t xml:space="preserve">Drain Pipe : </t>
  </si>
  <si>
    <t xml:space="preserve">Standard Installation Charges for VRV Outdoor Units </t>
  </si>
  <si>
    <t>Company Name</t>
  </si>
  <si>
    <t xml:space="preserve"> Dated </t>
  </si>
  <si>
    <t>D</t>
  </si>
  <si>
    <t>J</t>
  </si>
  <si>
    <t>Note:-</t>
  </si>
  <si>
    <t>The above quotation (Quantity &amp; Numbers) is basis identified ODU &amp; IDU placement</t>
  </si>
  <si>
    <t>Any change in ODU or IDU will result in change of Quotation (Quantity or Numbers) and therefore rates</t>
  </si>
  <si>
    <t>Drain Pump or any item not listed if required will cost extra</t>
  </si>
  <si>
    <t>In case of any additional item not listed above or additional quantity of listed items is required at the time of implimentation will be charged extra post seeking required approvals</t>
  </si>
  <si>
    <t>Any Civil Work is not in our scope. If required will be charged extra</t>
  </si>
  <si>
    <t>Lifting and Shifting if required will be Extra</t>
  </si>
  <si>
    <t>Any additional taxes if applicable will be extra</t>
  </si>
  <si>
    <t>This is Estimated Quotation post site survey, Billing will be as per actuals</t>
  </si>
  <si>
    <t>Office No. 108 &amp; 109, Devashree Garden Commercial Complex, R.W. Sawant Marg, Above Sheetal Dairy,</t>
  </si>
  <si>
    <t>All Electrical power cables and power points will under the customer scope.</t>
  </si>
  <si>
    <t>Supply &amp; Labour towards Communication Cable betweem IDU to ODU 2 Core 1.0 Sqmm with conduits</t>
  </si>
  <si>
    <t>Supply &amp; Labour towards Power Cable betweem IDU to ODU 3 Core 1.5 Sqmm</t>
  </si>
  <si>
    <t>Terms of Payments:</t>
  </si>
  <si>
    <r>
      <rPr>
        <b/>
        <sz val="12"/>
        <color theme="1"/>
        <rFont val="Calibri"/>
        <family val="2"/>
        <scheme val="minor"/>
      </rPr>
      <t xml:space="preserve">High Side </t>
    </r>
    <r>
      <rPr>
        <sz val="12"/>
        <color theme="1"/>
        <rFont val="Calibri"/>
        <family val="2"/>
        <scheme val="minor"/>
      </rPr>
      <t>- 100% Advance with Taxes along with the  Purchase order.</t>
    </r>
  </si>
  <si>
    <r>
      <rPr>
        <b/>
        <sz val="12"/>
        <color theme="1"/>
        <rFont val="Calibri"/>
        <family val="2"/>
        <scheme val="minor"/>
      </rPr>
      <t>Low Side</t>
    </r>
    <r>
      <rPr>
        <sz val="12"/>
        <color theme="1"/>
        <rFont val="Calibri"/>
        <family val="2"/>
        <scheme val="minor"/>
      </rPr>
      <t xml:space="preserve"> - 50% Advance with Taxes along with work order</t>
    </r>
  </si>
  <si>
    <t xml:space="preserve">                 30% with Taxes against after delivery of material  </t>
  </si>
  <si>
    <t xml:space="preserve">                 20% with Taxes against after completion of work.</t>
  </si>
  <si>
    <t>AEON AIRCONDITIONING SOLUTIONS</t>
  </si>
  <si>
    <t>Complete Airconditioning solutions.</t>
  </si>
  <si>
    <t>Lifting Shifting VRV ODU &amp; IDU on all floors</t>
  </si>
  <si>
    <t>Canvas Connection</t>
  </si>
  <si>
    <t>L</t>
  </si>
  <si>
    <t>N</t>
  </si>
  <si>
    <t>O</t>
  </si>
  <si>
    <t>Rutu Park, Thane - 4000601, Maharashtra. Email: services@aeonacsolutions.com / projects@aeonacsolutions.com  Mob. No. - 9322334106 / 9322334108</t>
  </si>
  <si>
    <t>Labour charges towards Installation of VRV Cassette AC Indoor Unit 1.6 TR</t>
  </si>
  <si>
    <t>CHAAYOS (BELAPUR)</t>
  </si>
  <si>
    <t>Labour charges towards Installation of 24HP VRV Outdoor Unit.</t>
  </si>
  <si>
    <t>Labour charges towards Installation of VRV TFA AC Indoor Unit 4.1 TR</t>
  </si>
  <si>
    <t>Labour charges towards Installation of VRV  Hi Wall AC Indoor Unit 1.6 TR</t>
  </si>
  <si>
    <t>Labour charges towards Installation of VRV Cassette AC Indoor Unit 2.66 TR</t>
  </si>
  <si>
    <t>Fabrication of Outdoor Unit Stand for 24 HP VRV unit</t>
  </si>
  <si>
    <t xml:space="preserve"> Supply, installation, Lovers with bird screen</t>
  </si>
  <si>
    <t xml:space="preserve">Site Address: - </t>
  </si>
  <si>
    <t xml:space="preserve">CHAAYOS </t>
  </si>
  <si>
    <t xml:space="preserve">Site Address: - CBD Belapur, Navi Mumbai </t>
  </si>
  <si>
    <t>HP</t>
  </si>
  <si>
    <t xml:space="preserve">Supply, Installation,Testing &amp; Commissioning of  following imported     copper   fittings   to  be  provided   in refrigerant  pipe  line.  </t>
  </si>
  <si>
    <t xml:space="preserve"> Refnet  Joints (Y- Joints) </t>
  </si>
  <si>
    <t>No</t>
  </si>
  <si>
    <t xml:space="preserve"> Refnet Headers</t>
  </si>
  <si>
    <t>COPPER REFRIGERANT PIPING</t>
  </si>
  <si>
    <t>Supply, installation, testing and comissioning of  interconnecting  copper  refrigerant piping  of DHE Grade C12200- ASTM B68, B75, chemical composition of copper %- 99.0 Min and Phosphorus %- 0.015 to 0.040 . For Annealed copper tube :- Tensile strength = 210 Mpa wih elongation % = 40 Min . Ink Mark  Brand Printing on Hard Tubes should be present. duly insulated with tubular elastomeric nitrile rubber FM/UL approved with high water vapor diffusion resistance and low thermal conductivity should be certified 'Class O' in Fire Propagation  as per BS 476 Part 6 including chase cutting andfilling with mortar, Slotted channel supports mounted on 10 mm threaded rod at suitable spacing the exposed piping shall be wrapped with glass woven cloth and lag coating for vapour barrier and weather protection. Joints shall be covered with nitrile rubber tape of 3 mm thick complete as required of following sizes. All as per pre approved by Engineer in charge.  For additional technical parameters of products/ work.</t>
  </si>
  <si>
    <t>Pipe Size                           Thickness of CSE</t>
  </si>
  <si>
    <t>(O.D.)                                     Insulation</t>
  </si>
  <si>
    <t>RM</t>
  </si>
  <si>
    <t>28.6 mm O.D., wall thinkness ≥ 1.2mm  (insulation – 19 mm thick)</t>
  </si>
  <si>
    <t>22.2 mm O.D., wall thinkness ≥ 1.0mm (insulation – 19 mm thick)</t>
  </si>
  <si>
    <t>15.9 mm O.D., wall thinkness ≥ 0.8mm (insulation – 13 mm thick)</t>
  </si>
  <si>
    <t>12.7 mm O.D., wall thinkness ≥ 0.8mm (insulation – 13 mm thick)</t>
  </si>
  <si>
    <t>9.5 mm O.D., wall thinkness ≥ 0.8mm (insulation – 13 mm thick)</t>
  </si>
  <si>
    <t>6.4 mm O.D., wall thinkness ≥ 0.8mm (insulation – 13 mm thick)</t>
  </si>
  <si>
    <t>Providing &amp; Fixing of IS : 4985 - 2000 Class -4 (10 Kgf / Sqcm) UPVC drain water piping with  fittings (IS:7834 &amp; 10Kgf/sqcm) like elbow, socket, Tee, solvent cement jointing,  support with MS hanger on ceiling or recessed in wall  with chasing &amp; plastering with 6 mm  thick  closed  cell  elastomeric nitrile rubber  insulation including leakage testing etc. as required of following Nominal sizes. All as per pre approved by Engineer in charge.  For additional technical parameters of products/ work.</t>
  </si>
  <si>
    <t xml:space="preserve"> 32mm dia </t>
  </si>
  <si>
    <t>FACTORY  FABRICATED DUCTING</t>
  </si>
  <si>
    <t>Supply, Fabrication, Installation and Testing of sheet  metal ducts complete with vanes, splitter damper  hanging  arrangement  including check nuts in accordance with the approved shop drawings and specifications.</t>
  </si>
  <si>
    <t>0.63 mm   (24 gauge)    GSS</t>
  </si>
  <si>
    <t>Sqmt</t>
  </si>
  <si>
    <t>DUCT INSULATION</t>
  </si>
  <si>
    <t>Supplying and fixing of following thickness duly laminated aluminium foil of mat fininshed closed cell Nitrile rubber (class ''O'') insulation on duct after applying two coats of cold setting adhesive (The joints shall sealed with 50mm wide and 3 mm thick self adhesive nitrile rubber tape insulaton complete as per specifications and as required.</t>
  </si>
  <si>
    <t>Thermal Duct Insulation with 19 mm nitrile rubber (TFA duct)</t>
  </si>
  <si>
    <t>sqmtr</t>
  </si>
  <si>
    <t>Make:  Armacell / Vidoflex / Aerolam / Pidilite</t>
  </si>
  <si>
    <t xml:space="preserve">Supply, Installation and Testing of fire retardent canvass connection for conneccting duct and unit </t>
  </si>
  <si>
    <t>DAMPER</t>
  </si>
  <si>
    <t>Q</t>
  </si>
  <si>
    <t>Supply, installation, testing and commissioning of 50 micron powder coated  "Aluminium" collar volume control dampers with key operated of black painted in supply air registers / terminals.</t>
  </si>
  <si>
    <t>Grill/ Disfuser</t>
  </si>
  <si>
    <t>R</t>
  </si>
  <si>
    <t>Supply, installation, testing and commissioning of 50 micron powder coated  Linear Grill/Diffuser,  Note: color as per Interior Desinger</t>
  </si>
  <si>
    <t>Open cell calss with 13 mm</t>
  </si>
  <si>
    <t>08.12.2025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</si>
</sst>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0;[Red]#,##0.00"/>
    <numFmt numFmtId="165" formatCode="&quot;₹&quot;\ #,##0.00"/>
  </numFmts>
  <fonts count="25">
    <font>
      <sz val="11"/>
      <color theme="1"/>
      <name val="Calibri"/>
      <family val="2"/>
      <scheme val="minor"/>
    </font>
    <font>
      <sz val="11"/>
      <color theme="1"/>
      <name val="Calibri"/>
      <family val="2"/>
      <scheme val="minor"/>
    </font>
    <font>
      <sz val="10"/>
      <name val="Arial"/>
      <family val="2"/>
    </font>
    <font>
      <b/>
      <sz val="12"/>
      <name val="Calibri"/>
      <family val="2"/>
      <scheme val="minor"/>
    </font>
    <font>
      <b/>
      <sz val="12"/>
      <color theme="1"/>
      <name val="Calibri"/>
      <family val="2"/>
      <scheme val="minor"/>
    </font>
    <font>
      <b/>
      <sz val="12"/>
      <color indexed="8"/>
      <name val="Calibri"/>
      <family val="2"/>
      <scheme val="minor"/>
    </font>
    <font>
      <b/>
      <sz val="14"/>
      <color theme="1"/>
      <name val="Calibri"/>
      <family val="2"/>
      <scheme val="minor"/>
    </font>
    <font>
      <b/>
      <sz val="20"/>
      <color rgb="FF002060"/>
      <name val="Arial"/>
      <family val="2"/>
    </font>
    <font>
      <sz val="9"/>
      <color rgb="FF002060"/>
      <name val="Arial"/>
      <family val="2"/>
    </font>
    <font>
      <b/>
      <sz val="14"/>
      <name val="Calibri"/>
      <family val="2"/>
      <scheme val="minor"/>
    </font>
    <font>
      <sz val="12"/>
      <color rgb="FF000000"/>
      <name val="Calibri"/>
      <family val="2"/>
      <scheme val="minor"/>
    </font>
    <font>
      <sz val="12"/>
      <color indexed="8"/>
      <name val="Calibri"/>
      <family val="2"/>
      <scheme val="minor"/>
    </font>
    <font>
      <sz val="12"/>
      <name val="Calibri"/>
      <family val="2"/>
      <scheme val="minor"/>
    </font>
    <font>
      <sz val="12"/>
      <color theme="1"/>
      <name val="Calibri"/>
      <family val="2"/>
      <scheme val="minor"/>
    </font>
    <font>
      <sz val="12"/>
      <color rgb="FF000000"/>
      <name val="Calibri"/>
      <family val="2"/>
    </font>
    <font>
      <sz val="12"/>
      <name val="Calibri"/>
      <family val="2"/>
    </font>
    <font>
      <b/>
      <sz val="12"/>
      <color rgb="FF000000"/>
      <name val="Calibri"/>
      <family val="2"/>
    </font>
    <font>
      <b/>
      <u/>
      <sz val="14"/>
      <color theme="1"/>
      <name val="Calibri"/>
      <family val="2"/>
      <scheme val="minor"/>
    </font>
    <font>
      <sz val="20"/>
      <color rgb="FF002060"/>
      <name val="Brush Script MT"/>
      <family val="4"/>
    </font>
    <font>
      <sz val="10"/>
      <name val="Arial"/>
      <family val="2"/>
      <charset val="1"/>
    </font>
    <font>
      <sz val="11"/>
      <color theme="1"/>
      <name val="Arial"/>
      <family val="2"/>
    </font>
    <font>
      <sz val="11"/>
      <name val="Arial"/>
      <family val="2"/>
    </font>
    <font>
      <sz val="10"/>
      <name val="Helv"/>
      <charset val="204"/>
    </font>
    <font>
      <sz val="22"/>
      <color rgb="FF002060"/>
      <name val="Brush Script MT"/>
      <family val="4"/>
    </font>
    <font>
      <b/>
      <sz val="22"/>
      <color rgb="FF002060"/>
      <name val="Arial"/>
      <family val="2"/>
    </font>
  </fonts>
  <fills count="5">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s>
  <borders count="5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style="medium">
        <color indexed="64"/>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rgb="FF000000"/>
      </left>
      <right style="thin">
        <color rgb="FF000000"/>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0" applyFont="0" applyFill="0" applyBorder="0" applyAlignment="0" applyProtection="0"/>
    <xf numFmtId="0" fontId="2" fillId="0" borderId="0"/>
    <xf numFmtId="0" fontId="19" fillId="0" borderId="0"/>
    <xf numFmtId="0" fontId="22" fillId="0" borderId="0"/>
  </cellStyleXfs>
  <cellXfs count="173">
    <xf numFmtId="0" fontId="0" fillId="0" borderId="0" xfId="0"/>
    <xf numFmtId="0" fontId="0" fillId="0" borderId="0" xfId="0" applyAlignment="1">
      <alignment vertical="center"/>
    </xf>
    <xf numFmtId="164" fontId="0" fillId="0" borderId="0" xfId="0" applyNumberFormat="1"/>
    <xf numFmtId="0" fontId="0" fillId="0" borderId="0" xfId="1" applyNumberFormat="1" applyFont="1" applyAlignment="1">
      <alignment horizontal="center"/>
    </xf>
    <xf numFmtId="2" fontId="0" fillId="0" borderId="0" xfId="0" applyNumberFormat="1" applyAlignment="1">
      <alignment horizontal="center"/>
    </xf>
    <xf numFmtId="0" fontId="9" fillId="2" borderId="37" xfId="0" applyFont="1" applyFill="1" applyBorder="1" applyAlignment="1">
      <alignment horizontal="center" vertical="center"/>
    </xf>
    <xf numFmtId="0" fontId="9" fillId="2" borderId="41"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4" fillId="0" borderId="9" xfId="0" applyFont="1" applyBorder="1" applyAlignment="1">
      <alignment horizontal="center" vertical="center" wrapText="1"/>
    </xf>
    <xf numFmtId="0" fontId="5" fillId="0" borderId="9" xfId="0" applyFont="1" applyBorder="1" applyAlignment="1">
      <alignment horizontal="center" vertical="center"/>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14" fillId="0" borderId="33" xfId="0" applyFont="1" applyBorder="1" applyAlignment="1">
      <alignment horizontal="center" vertical="center"/>
    </xf>
    <xf numFmtId="0" fontId="13" fillId="0" borderId="9" xfId="0" applyFont="1" applyBorder="1" applyAlignment="1">
      <alignment horizontal="center" vertical="center"/>
    </xf>
    <xf numFmtId="0" fontId="13" fillId="0" borderId="2" xfId="0" applyFont="1" applyBorder="1" applyAlignment="1">
      <alignment vertical="center"/>
    </xf>
    <xf numFmtId="0" fontId="15" fillId="0" borderId="14" xfId="0" applyFont="1" applyBorder="1" applyAlignment="1">
      <alignment horizontal="center" vertical="center" wrapText="1"/>
    </xf>
    <xf numFmtId="165" fontId="12" fillId="0" borderId="2" xfId="2" applyNumberFormat="1" applyFont="1" applyBorder="1" applyAlignment="1">
      <alignment vertical="center" wrapText="1"/>
    </xf>
    <xf numFmtId="165" fontId="12" fillId="0" borderId="10" xfId="1" applyNumberFormat="1" applyFont="1" applyBorder="1" applyAlignment="1">
      <alignment vertical="center"/>
    </xf>
    <xf numFmtId="0" fontId="4" fillId="0" borderId="9" xfId="0" applyFont="1" applyBorder="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wrapText="1"/>
    </xf>
    <xf numFmtId="165" fontId="4" fillId="0" borderId="2" xfId="0" applyNumberFormat="1" applyFont="1" applyBorder="1" applyAlignment="1">
      <alignment vertical="center" wrapText="1"/>
    </xf>
    <xf numFmtId="165" fontId="4" fillId="0" borderId="10" xfId="0" applyNumberFormat="1" applyFont="1" applyBorder="1" applyAlignment="1">
      <alignment vertical="center" wrapText="1"/>
    </xf>
    <xf numFmtId="0" fontId="13" fillId="0" borderId="12" xfId="0" applyFont="1" applyBorder="1" applyAlignment="1">
      <alignment vertical="top"/>
    </xf>
    <xf numFmtId="165" fontId="15" fillId="0" borderId="14" xfId="0" applyNumberFormat="1" applyFont="1" applyBorder="1" applyAlignment="1">
      <alignment vertical="center"/>
    </xf>
    <xf numFmtId="165" fontId="15" fillId="0" borderId="32" xfId="0" applyNumberFormat="1" applyFont="1" applyBorder="1" applyAlignment="1">
      <alignment vertical="center"/>
    </xf>
    <xf numFmtId="0" fontId="13" fillId="0" borderId="2" xfId="0" applyFont="1" applyBorder="1" applyAlignment="1">
      <alignment vertical="center" wrapText="1"/>
    </xf>
    <xf numFmtId="0" fontId="4" fillId="0" borderId="12" xfId="0" applyFont="1" applyBorder="1" applyAlignment="1">
      <alignment vertical="top"/>
    </xf>
    <xf numFmtId="165" fontId="15" fillId="0" borderId="32" xfId="0" applyNumberFormat="1" applyFont="1" applyBorder="1" applyAlignment="1">
      <alignment horizontal="right" vertical="center"/>
    </xf>
    <xf numFmtId="0" fontId="16" fillId="0" borderId="16" xfId="0" applyFont="1" applyBorder="1" applyAlignment="1">
      <alignment horizontal="center" vertical="center"/>
    </xf>
    <xf numFmtId="0" fontId="3" fillId="0" borderId="2" xfId="0" applyFont="1" applyBorder="1" applyAlignment="1">
      <alignment vertical="center"/>
    </xf>
    <xf numFmtId="0" fontId="12" fillId="0" borderId="2" xfId="3" applyFont="1" applyBorder="1" applyAlignment="1">
      <alignment horizontal="center" vertical="center" wrapText="1"/>
    </xf>
    <xf numFmtId="165" fontId="12" fillId="0" borderId="3" xfId="2" applyNumberFormat="1" applyFont="1" applyBorder="1" applyAlignment="1">
      <alignment vertical="center"/>
    </xf>
    <xf numFmtId="165" fontId="12" fillId="0" borderId="10" xfId="2" applyNumberFormat="1" applyFont="1" applyBorder="1" applyAlignment="1">
      <alignment vertical="center"/>
    </xf>
    <xf numFmtId="0" fontId="12" fillId="0" borderId="1" xfId="0" applyFont="1" applyBorder="1" applyAlignment="1">
      <alignment vertical="center" wrapText="1"/>
    </xf>
    <xf numFmtId="165" fontId="12" fillId="0" borderId="2" xfId="2" applyNumberFormat="1" applyFont="1" applyBorder="1" applyAlignment="1">
      <alignment vertical="center"/>
    </xf>
    <xf numFmtId="0" fontId="4" fillId="0" borderId="2" xfId="0" applyFont="1" applyBorder="1" applyAlignment="1">
      <alignment vertical="center"/>
    </xf>
    <xf numFmtId="0" fontId="15" fillId="0" borderId="3" xfId="3" applyFont="1" applyBorder="1" applyAlignment="1">
      <alignment vertical="center"/>
    </xf>
    <xf numFmtId="0" fontId="13" fillId="0" borderId="12" xfId="0" applyFont="1" applyBorder="1"/>
    <xf numFmtId="165" fontId="15" fillId="0" borderId="15" xfId="0" applyNumberFormat="1" applyFont="1" applyBorder="1" applyAlignment="1">
      <alignment vertical="center"/>
    </xf>
    <xf numFmtId="0" fontId="16" fillId="0" borderId="29" xfId="0" applyFont="1" applyBorder="1" applyAlignment="1">
      <alignment horizontal="center" vertical="center"/>
    </xf>
    <xf numFmtId="0" fontId="13" fillId="0" borderId="13" xfId="0" applyFont="1" applyBorder="1" applyAlignment="1">
      <alignment vertical="center"/>
    </xf>
    <xf numFmtId="0" fontId="15" fillId="0" borderId="2" xfId="0" applyFont="1" applyBorder="1" applyAlignment="1">
      <alignment horizontal="center" vertical="center" wrapText="1"/>
    </xf>
    <xf numFmtId="165" fontId="15" fillId="0" borderId="34" xfId="0" applyNumberFormat="1" applyFont="1" applyBorder="1" applyAlignment="1">
      <alignment vertical="center"/>
    </xf>
    <xf numFmtId="0" fontId="13" fillId="3" borderId="2" xfId="0" applyFont="1" applyFill="1" applyBorder="1"/>
    <xf numFmtId="0" fontId="12" fillId="3" borderId="2" xfId="3" applyFont="1" applyFill="1" applyBorder="1" applyAlignment="1">
      <alignment horizontal="center" vertical="center" wrapText="1"/>
    </xf>
    <xf numFmtId="165" fontId="12" fillId="3" borderId="10" xfId="1" applyNumberFormat="1" applyFont="1" applyFill="1" applyBorder="1" applyAlignment="1">
      <alignment vertical="center"/>
    </xf>
    <xf numFmtId="0" fontId="4" fillId="0" borderId="24" xfId="0" applyFont="1" applyBorder="1" applyAlignment="1">
      <alignment horizontal="center" vertical="center" wrapText="1"/>
    </xf>
    <xf numFmtId="0" fontId="4" fillId="0" borderId="41" xfId="0" applyFont="1" applyBorder="1" applyAlignment="1">
      <alignment horizontal="center" vertical="center" wrapText="1"/>
    </xf>
    <xf numFmtId="165" fontId="9" fillId="0" borderId="30" xfId="1" applyNumberFormat="1" applyFont="1" applyFill="1" applyBorder="1" applyAlignment="1">
      <alignment vertical="center" wrapText="1"/>
    </xf>
    <xf numFmtId="165" fontId="9" fillId="0" borderId="17" xfId="1" applyNumberFormat="1" applyFont="1" applyFill="1" applyBorder="1" applyAlignment="1">
      <alignment vertical="center" wrapText="1"/>
    </xf>
    <xf numFmtId="165" fontId="9" fillId="0" borderId="31" xfId="1" applyNumberFormat="1" applyFont="1" applyFill="1" applyBorder="1" applyAlignment="1">
      <alignment vertical="center" wrapText="1"/>
    </xf>
    <xf numFmtId="0" fontId="4" fillId="0" borderId="37" xfId="0" applyFont="1" applyBorder="1" applyAlignment="1">
      <alignment horizontal="center" vertical="center"/>
    </xf>
    <xf numFmtId="0" fontId="4" fillId="0" borderId="48" xfId="0" applyFont="1" applyBorder="1" applyAlignment="1">
      <alignment vertical="center"/>
    </xf>
    <xf numFmtId="0" fontId="4" fillId="0" borderId="38" xfId="0" applyFont="1" applyBorder="1" applyAlignment="1">
      <alignment vertical="center" wrapText="1"/>
    </xf>
    <xf numFmtId="0" fontId="4" fillId="0" borderId="39" xfId="0" applyFont="1" applyBorder="1" applyAlignment="1">
      <alignment vertical="center" wrapText="1"/>
    </xf>
    <xf numFmtId="0" fontId="16" fillId="0" borderId="9" xfId="0" applyFont="1" applyBorder="1" applyAlignment="1">
      <alignment horizontal="center" vertical="center"/>
    </xf>
    <xf numFmtId="0" fontId="16" fillId="0" borderId="55" xfId="0" applyFont="1" applyBorder="1" applyAlignment="1">
      <alignment horizontal="center" vertical="center"/>
    </xf>
    <xf numFmtId="0" fontId="13" fillId="0" borderId="2" xfId="0" applyFont="1" applyBorder="1"/>
    <xf numFmtId="0" fontId="15" fillId="0" borderId="56" xfId="0" applyFont="1" applyBorder="1" applyAlignment="1">
      <alignment horizontal="center" vertical="center" wrapText="1"/>
    </xf>
    <xf numFmtId="165" fontId="15" fillId="0" borderId="57" xfId="0" applyNumberFormat="1" applyFont="1" applyBorder="1" applyAlignment="1">
      <alignment vertical="center"/>
    </xf>
    <xf numFmtId="0" fontId="11" fillId="0" borderId="7" xfId="0" applyFont="1" applyBorder="1" applyAlignment="1">
      <alignment horizontal="center" vertical="center"/>
    </xf>
    <xf numFmtId="165" fontId="12" fillId="0" borderId="2" xfId="1" applyNumberFormat="1" applyFont="1" applyFill="1" applyBorder="1" applyAlignment="1">
      <alignment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13" fillId="0" borderId="12" xfId="0" applyFont="1" applyBorder="1" applyAlignment="1">
      <alignment vertical="top" wrapText="1"/>
    </xf>
    <xf numFmtId="0" fontId="20" fillId="0" borderId="2" xfId="4" applyFont="1" applyBorder="1" applyAlignment="1">
      <alignment horizontal="center" vertical="top" wrapText="1"/>
    </xf>
    <xf numFmtId="165" fontId="15" fillId="0" borderId="12" xfId="0" applyNumberFormat="1" applyFont="1" applyBorder="1" applyAlignment="1">
      <alignment vertical="center"/>
    </xf>
    <xf numFmtId="165" fontId="15" fillId="0" borderId="35" xfId="0" applyNumberFormat="1" applyFont="1" applyBorder="1" applyAlignment="1">
      <alignment vertical="center"/>
    </xf>
    <xf numFmtId="0" fontId="4" fillId="0" borderId="2" xfId="0" applyFont="1" applyBorder="1"/>
    <xf numFmtId="0" fontId="11" fillId="0" borderId="9" xfId="0" applyFont="1" applyFill="1" applyBorder="1" applyAlignment="1">
      <alignment horizontal="center" vertical="center"/>
    </xf>
    <xf numFmtId="0" fontId="13" fillId="0" borderId="12" xfId="0" applyFont="1" applyFill="1" applyBorder="1" applyAlignment="1">
      <alignment vertical="top"/>
    </xf>
    <xf numFmtId="0" fontId="15" fillId="0" borderId="14" xfId="0" applyFont="1" applyFill="1" applyBorder="1" applyAlignment="1">
      <alignment horizontal="center" vertical="center" wrapText="1"/>
    </xf>
    <xf numFmtId="165" fontId="15" fillId="0" borderId="14" xfId="0" applyNumberFormat="1" applyFont="1" applyFill="1" applyBorder="1" applyAlignment="1">
      <alignment vertical="center"/>
    </xf>
    <xf numFmtId="165" fontId="15" fillId="0" borderId="32" xfId="0" applyNumberFormat="1" applyFont="1" applyFill="1" applyBorder="1" applyAlignment="1">
      <alignment vertical="center"/>
    </xf>
    <xf numFmtId="0" fontId="0" fillId="0" borderId="0" xfId="0" applyFill="1"/>
    <xf numFmtId="0" fontId="11" fillId="0" borderId="2" xfId="0" applyFont="1" applyFill="1" applyBorder="1" applyAlignment="1">
      <alignment horizontal="center" vertical="center"/>
    </xf>
    <xf numFmtId="0" fontId="13" fillId="0" borderId="2" xfId="0" applyFont="1" applyFill="1" applyBorder="1" applyAlignment="1">
      <alignment wrapText="1"/>
    </xf>
    <xf numFmtId="165" fontId="15" fillId="0" borderId="57" xfId="0" applyNumberFormat="1" applyFont="1" applyFill="1" applyBorder="1" applyAlignment="1">
      <alignment vertical="center"/>
    </xf>
    <xf numFmtId="0" fontId="4" fillId="0" borderId="2" xfId="0" applyFont="1" applyFill="1" applyBorder="1"/>
    <xf numFmtId="0" fontId="15" fillId="0" borderId="56" xfId="0" applyFont="1" applyFill="1" applyBorder="1" applyAlignment="1">
      <alignment horizontal="center" vertical="center" wrapText="1"/>
    </xf>
    <xf numFmtId="0" fontId="13" fillId="0" borderId="16" xfId="0" applyFont="1" applyBorder="1" applyAlignment="1">
      <alignment vertical="top"/>
    </xf>
    <xf numFmtId="2" fontId="12" fillId="4" borderId="2" xfId="3" applyNumberFormat="1" applyFont="1" applyFill="1" applyBorder="1" applyAlignment="1">
      <alignment horizontal="center" vertical="center" wrapText="1"/>
    </xf>
    <xf numFmtId="2" fontId="5" fillId="2" borderId="27" xfId="0" applyNumberFormat="1" applyFont="1" applyFill="1" applyBorder="1" applyAlignment="1">
      <alignment horizontal="center" vertical="center" wrapText="1"/>
    </xf>
    <xf numFmtId="2" fontId="4" fillId="0" borderId="38" xfId="0" applyNumberFormat="1" applyFont="1" applyBorder="1" applyAlignment="1">
      <alignment vertical="center" wrapText="1"/>
    </xf>
    <xf numFmtId="2" fontId="4" fillId="0" borderId="2" xfId="0" applyNumberFormat="1" applyFont="1" applyBorder="1" applyAlignment="1">
      <alignment vertical="center" wrapText="1"/>
    </xf>
    <xf numFmtId="2" fontId="14" fillId="4" borderId="33" xfId="0" applyNumberFormat="1" applyFont="1" applyFill="1" applyBorder="1" applyAlignment="1">
      <alignment horizontal="center" vertical="center"/>
    </xf>
    <xf numFmtId="2" fontId="14" fillId="0" borderId="44" xfId="0" applyNumberFormat="1" applyFont="1" applyBorder="1" applyAlignment="1">
      <alignment horizontal="center" vertical="center"/>
    </xf>
    <xf numFmtId="2" fontId="21" fillId="4" borderId="2" xfId="0" applyNumberFormat="1" applyFont="1" applyFill="1" applyBorder="1" applyAlignment="1">
      <alignment horizontal="center" vertical="center" wrapText="1"/>
    </xf>
    <xf numFmtId="2" fontId="12" fillId="0" borderId="3" xfId="3" applyNumberFormat="1" applyFont="1" applyBorder="1" applyAlignment="1">
      <alignment horizontal="center" vertical="center" wrapText="1"/>
    </xf>
    <xf numFmtId="2" fontId="21" fillId="0" borderId="2" xfId="0" applyNumberFormat="1" applyFont="1" applyBorder="1" applyAlignment="1">
      <alignment horizontal="center" vertical="center" wrapText="1"/>
    </xf>
    <xf numFmtId="2" fontId="12" fillId="0" borderId="2" xfId="3" applyNumberFormat="1" applyFont="1" applyBorder="1" applyAlignment="1">
      <alignment horizontal="center" vertical="center" wrapText="1"/>
    </xf>
    <xf numFmtId="2" fontId="14" fillId="0" borderId="33" xfId="0" applyNumberFormat="1" applyFont="1" applyBorder="1" applyAlignment="1">
      <alignment horizontal="center" vertical="center"/>
    </xf>
    <xf numFmtId="2" fontId="14" fillId="0" borderId="58" xfId="0" applyNumberFormat="1" applyFont="1" applyBorder="1" applyAlignment="1">
      <alignment horizontal="center" vertical="center"/>
    </xf>
    <xf numFmtId="2" fontId="20" fillId="0" borderId="2" xfId="4" applyNumberFormat="1" applyFont="1" applyBorder="1" applyAlignment="1">
      <alignment horizontal="center" vertical="top" wrapText="1"/>
    </xf>
    <xf numFmtId="2" fontId="11" fillId="4" borderId="2" xfId="0" applyNumberFormat="1" applyFont="1" applyFill="1" applyBorder="1" applyAlignment="1">
      <alignment horizontal="center" vertical="center"/>
    </xf>
    <xf numFmtId="2" fontId="20" fillId="0" borderId="2" xfId="4" applyNumberFormat="1" applyFont="1" applyBorder="1" applyAlignment="1">
      <alignment horizontal="center" vertical="center" wrapText="1"/>
    </xf>
    <xf numFmtId="2" fontId="15" fillId="4" borderId="2" xfId="0" applyNumberFormat="1" applyFont="1" applyFill="1" applyBorder="1" applyAlignment="1">
      <alignment horizontal="center" vertical="center" wrapText="1"/>
    </xf>
    <xf numFmtId="2" fontId="15" fillId="4" borderId="56" xfId="0" applyNumberFormat="1" applyFont="1" applyFill="1" applyBorder="1" applyAlignment="1">
      <alignment horizontal="center" vertical="center" wrapText="1"/>
    </xf>
    <xf numFmtId="2" fontId="15" fillId="0" borderId="56" xfId="0" applyNumberFormat="1" applyFont="1" applyBorder="1" applyAlignment="1">
      <alignment horizontal="center" vertical="center" wrapText="1"/>
    </xf>
    <xf numFmtId="2" fontId="15" fillId="0" borderId="56" xfId="0" applyNumberFormat="1" applyFont="1" applyFill="1" applyBorder="1" applyAlignment="1">
      <alignment horizontal="center" vertical="center" wrapText="1"/>
    </xf>
    <xf numFmtId="2" fontId="0" fillId="0" borderId="0" xfId="0" applyNumberFormat="1"/>
    <xf numFmtId="0" fontId="24" fillId="0" borderId="4" xfId="0" applyFont="1" applyBorder="1" applyAlignment="1">
      <alignment horizontal="center"/>
    </xf>
    <xf numFmtId="0" fontId="24" fillId="0" borderId="5" xfId="0" applyFont="1" applyBorder="1" applyAlignment="1">
      <alignment horizontal="center"/>
    </xf>
    <xf numFmtId="0" fontId="24" fillId="0" borderId="6" xfId="0" applyFont="1" applyBorder="1" applyAlignment="1">
      <alignment horizontal="center"/>
    </xf>
    <xf numFmtId="0" fontId="8" fillId="0" borderId="7" xfId="0" applyFont="1" applyBorder="1" applyAlignment="1">
      <alignment horizontal="center"/>
    </xf>
    <xf numFmtId="0" fontId="8" fillId="0" borderId="0" xfId="0" applyFont="1" applyBorder="1" applyAlignment="1">
      <alignment horizontal="center"/>
    </xf>
    <xf numFmtId="0" fontId="8" fillId="0" borderId="36" xfId="0" applyFont="1" applyBorder="1" applyAlignment="1">
      <alignment horizontal="center"/>
    </xf>
    <xf numFmtId="0" fontId="8" fillId="0" borderId="18" xfId="0" applyFont="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3" fillId="3" borderId="24" xfId="0" applyFont="1" applyFill="1" applyBorder="1" applyAlignment="1">
      <alignment horizontal="center" vertical="center" wrapText="1"/>
    </xf>
    <xf numFmtId="0" fontId="3" fillId="3" borderId="40" xfId="0" applyFont="1" applyFill="1" applyBorder="1" applyAlignment="1">
      <alignment horizontal="center" vertical="center" wrapText="1"/>
    </xf>
    <xf numFmtId="14" fontId="3" fillId="2" borderId="39" xfId="0" applyNumberFormat="1" applyFont="1" applyFill="1" applyBorder="1" applyAlignment="1">
      <alignment horizontal="center" vertical="center"/>
    </xf>
    <xf numFmtId="0" fontId="3" fillId="2" borderId="42" xfId="0" applyFont="1" applyFill="1" applyBorder="1" applyAlignment="1">
      <alignment horizontal="center" vertical="center"/>
    </xf>
    <xf numFmtId="0" fontId="0" fillId="0" borderId="6" xfId="0" applyBorder="1" applyAlignment="1">
      <alignment horizontal="center"/>
    </xf>
    <xf numFmtId="0" fontId="0" fillId="0" borderId="20" xfId="0" applyBorder="1" applyAlignment="1">
      <alignment horizont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54" xfId="0" applyFont="1" applyFill="1" applyBorder="1" applyAlignment="1">
      <alignment horizontal="center" vertical="center"/>
    </xf>
    <xf numFmtId="0" fontId="23" fillId="0" borderId="7" xfId="0" applyFont="1" applyBorder="1" applyAlignment="1">
      <alignment horizontal="center"/>
    </xf>
    <xf numFmtId="0" fontId="23" fillId="0" borderId="0" xfId="0" applyFont="1" applyBorder="1" applyAlignment="1">
      <alignment horizontal="center"/>
    </xf>
    <xf numFmtId="0" fontId="23" fillId="0" borderId="36" xfId="0" applyFont="1" applyBorder="1" applyAlignment="1">
      <alignment horizontal="center"/>
    </xf>
    <xf numFmtId="0" fontId="3" fillId="0" borderId="21" xfId="0" applyFont="1" applyBorder="1" applyAlignment="1">
      <alignment horizontal="center" vertical="top" wrapText="1"/>
    </xf>
    <xf numFmtId="0" fontId="3" fillId="0" borderId="22" xfId="0" applyFont="1" applyBorder="1" applyAlignment="1">
      <alignment horizontal="center" vertical="top" wrapText="1"/>
    </xf>
    <xf numFmtId="0" fontId="3" fillId="0" borderId="23" xfId="0" applyFont="1" applyBorder="1" applyAlignment="1">
      <alignment horizontal="center" vertical="top"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1" xfId="0" applyFont="1" applyBorder="1" applyAlignment="1">
      <alignment horizontal="center" vertical="top" wrapText="1"/>
    </xf>
    <xf numFmtId="0" fontId="9" fillId="0" borderId="22" xfId="0" applyFont="1" applyBorder="1" applyAlignment="1">
      <alignment horizontal="center" vertical="top" wrapText="1"/>
    </xf>
    <xf numFmtId="0" fontId="9" fillId="0" borderId="23" xfId="0" applyFont="1" applyBorder="1" applyAlignment="1">
      <alignment horizontal="center" vertical="top"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4" fillId="0" borderId="21" xfId="0" applyFont="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8" fillId="0" borderId="0" xfId="0" applyFont="1" applyAlignment="1">
      <alignment horizontal="center"/>
    </xf>
    <xf numFmtId="0" fontId="18" fillId="0" borderId="7" xfId="0" applyFont="1" applyBorder="1" applyAlignment="1">
      <alignment horizontal="center"/>
    </xf>
    <xf numFmtId="0" fontId="18" fillId="0" borderId="0" xfId="0" applyFont="1" applyAlignment="1">
      <alignment horizontal="center"/>
    </xf>
    <xf numFmtId="0" fontId="18" fillId="0" borderId="36" xfId="0" applyFont="1" applyBorder="1" applyAlignment="1">
      <alignment horizontal="center"/>
    </xf>
    <xf numFmtId="0" fontId="4" fillId="0" borderId="9" xfId="0" applyFont="1" applyBorder="1" applyAlignment="1">
      <alignment horizontal="center" vertical="center" wrapText="1"/>
    </xf>
    <xf numFmtId="0" fontId="13" fillId="0" borderId="0" xfId="0" applyFont="1" applyAlignment="1">
      <alignment horizontal="left"/>
    </xf>
    <xf numFmtId="0" fontId="13" fillId="0" borderId="36" xfId="0" applyFont="1" applyBorder="1" applyAlignment="1">
      <alignment horizontal="left"/>
    </xf>
    <xf numFmtId="0" fontId="4" fillId="0" borderId="26"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xf>
    <xf numFmtId="0" fontId="3" fillId="0" borderId="43" xfId="0" applyFont="1" applyBorder="1" applyAlignment="1">
      <alignment horizontal="center" vertical="top" wrapText="1"/>
    </xf>
    <xf numFmtId="0" fontId="3" fillId="0" borderId="46" xfId="0" applyFont="1" applyBorder="1" applyAlignment="1">
      <alignment horizontal="center" vertical="top" wrapText="1"/>
    </xf>
    <xf numFmtId="0" fontId="3" fillId="0" borderId="47" xfId="0" applyFont="1" applyBorder="1" applyAlignment="1">
      <alignment horizontal="center" vertical="top"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4" fillId="0" borderId="48" xfId="0" applyFont="1" applyBorder="1" applyAlignment="1">
      <alignment horizontal="left"/>
    </xf>
    <xf numFmtId="0" fontId="4" fillId="0" borderId="49" xfId="0" applyFont="1" applyBorder="1" applyAlignment="1">
      <alignment horizontal="left"/>
    </xf>
    <xf numFmtId="0" fontId="4" fillId="0" borderId="50" xfId="0" applyFont="1" applyBorder="1" applyAlignment="1">
      <alignment horizontal="left"/>
    </xf>
    <xf numFmtId="0" fontId="10" fillId="0" borderId="2" xfId="0" applyFont="1" applyBorder="1" applyAlignment="1">
      <alignment horizontal="left" vertical="center"/>
    </xf>
    <xf numFmtId="0" fontId="10" fillId="0" borderId="10" xfId="0" applyFont="1" applyBorder="1" applyAlignment="1">
      <alignment horizontal="left" vertical="center"/>
    </xf>
    <xf numFmtId="0" fontId="10" fillId="0" borderId="25" xfId="0" applyFont="1" applyBorder="1" applyAlignment="1">
      <alignment horizontal="left" vertical="center"/>
    </xf>
    <xf numFmtId="0" fontId="10" fillId="0" borderId="11" xfId="0" applyFont="1" applyBorder="1" applyAlignment="1">
      <alignment horizontal="left" vertical="center"/>
    </xf>
    <xf numFmtId="0" fontId="10" fillId="0" borderId="45" xfId="0" applyFont="1" applyBorder="1" applyAlignment="1">
      <alignment horizontal="left" vertical="center"/>
    </xf>
    <xf numFmtId="0" fontId="10" fillId="0" borderId="3" xfId="0" applyFont="1" applyBorder="1" applyAlignment="1">
      <alignment horizontal="left" vertical="center"/>
    </xf>
    <xf numFmtId="0" fontId="10" fillId="0" borderId="8" xfId="0" applyFont="1" applyBorder="1" applyAlignment="1">
      <alignment horizontal="left" vertical="center"/>
    </xf>
    <xf numFmtId="0" fontId="10" fillId="0" borderId="2" xfId="0" applyFont="1" applyBorder="1" applyAlignment="1">
      <alignment horizontal="left" vertical="center" wrapText="1"/>
    </xf>
    <xf numFmtId="0" fontId="10" fillId="0" borderId="10" xfId="0" applyFont="1" applyBorder="1" applyAlignment="1">
      <alignment horizontal="left" vertical="center" wrapText="1"/>
    </xf>
  </cellXfs>
  <cellStyles count="6">
    <cellStyle name="Comma" xfId="1" builtinId="3"/>
    <cellStyle name="Comma 2 2" xfId="2"/>
    <cellStyle name="Normal" xfId="0" builtinId="0"/>
    <cellStyle name="Normal 2" xfId="4"/>
    <cellStyle name="Normal 2 2" xfId="3"/>
    <cellStyle name="Style 1 2 2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285749</xdr:colOff>
      <xdr:row>0</xdr:row>
      <xdr:rowOff>66675</xdr:rowOff>
    </xdr:from>
    <xdr:to>
      <xdr:col>2</xdr:col>
      <xdr:colOff>1952624</xdr:colOff>
      <xdr:row>2</xdr:row>
      <xdr:rowOff>114299</xdr:rowOff>
    </xdr:to>
    <xdr:pic>
      <xdr:nvPicPr>
        <xdr:cNvPr id="3" name="Picture 2">
          <a:extLst>
            <a:ext uri="{FF2B5EF4-FFF2-40B4-BE49-F238E27FC236}">
              <a16:creationId xmlns="" xmlns:a16="http://schemas.microsoft.com/office/drawing/2014/main" id="{D5D70245-6C40-41A7-B853-85A7CA570EE9}"/>
            </a:ext>
          </a:extLst>
        </xdr:cNvPr>
        <xdr:cNvPicPr/>
      </xdr:nvPicPr>
      <xdr:blipFill>
        <a:blip xmlns:r="http://schemas.openxmlformats.org/officeDocument/2006/relationships" r:embed="rId1" cstate="print"/>
        <a:srcRect/>
        <a:stretch>
          <a:fillRect/>
        </a:stretch>
      </xdr:blipFill>
      <xdr:spPr bwMode="auto">
        <a:xfrm>
          <a:off x="1057274" y="66675"/>
          <a:ext cx="1666875" cy="78104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87313</xdr:colOff>
      <xdr:row>0</xdr:row>
      <xdr:rowOff>127001</xdr:rowOff>
    </xdr:from>
    <xdr:to>
      <xdr:col>2</xdr:col>
      <xdr:colOff>920750</xdr:colOff>
      <xdr:row>3</xdr:row>
      <xdr:rowOff>23814</xdr:rowOff>
    </xdr:to>
    <xdr:pic>
      <xdr:nvPicPr>
        <xdr:cNvPr id="2" name="Picture 1">
          <a:extLst>
            <a:ext uri="{FF2B5EF4-FFF2-40B4-BE49-F238E27FC236}">
              <a16:creationId xmlns="" xmlns:a16="http://schemas.microsoft.com/office/drawing/2014/main" id="{AC574A6F-4C0F-4DD5-9EE0-C20A3B6A72E7}"/>
            </a:ext>
          </a:extLst>
        </xdr:cNvPr>
        <xdr:cNvPicPr/>
      </xdr:nvPicPr>
      <xdr:blipFill>
        <a:blip xmlns:r="http://schemas.openxmlformats.org/officeDocument/2006/relationships" r:embed="rId1" cstate="print"/>
        <a:srcRect/>
        <a:stretch>
          <a:fillRect/>
        </a:stretch>
      </xdr:blipFill>
      <xdr:spPr bwMode="auto">
        <a:xfrm>
          <a:off x="309563" y="127001"/>
          <a:ext cx="1508125" cy="769938"/>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3"/>
  <sheetViews>
    <sheetView showGridLines="0" tabSelected="1" topLeftCell="A28" zoomScaleNormal="100" workbookViewId="0">
      <selection activeCell="B39" sqref="B39:C39"/>
    </sheetView>
  </sheetViews>
  <sheetFormatPr defaultColWidth="9.28515625" defaultRowHeight="15"/>
  <cols>
    <col min="1" max="1" width="3.28515625" customWidth="1"/>
    <col min="2" max="2" width="8.28515625" customWidth="1"/>
    <col min="3" max="3" width="106.7109375" customWidth="1"/>
    <col min="4" max="4" width="6.42578125" customWidth="1"/>
    <col min="5" max="5" width="9" style="104" customWidth="1"/>
    <col min="6" max="6" width="13.7109375" style="3" bestFit="1" customWidth="1"/>
    <col min="7" max="7" width="18.5703125" style="4" bestFit="1" customWidth="1"/>
  </cols>
  <sheetData>
    <row r="1" spans="2:7" ht="27.75">
      <c r="B1" s="105" t="s">
        <v>52</v>
      </c>
      <c r="C1" s="106"/>
      <c r="D1" s="106"/>
      <c r="E1" s="106"/>
      <c r="F1" s="106"/>
      <c r="G1" s="107"/>
    </row>
    <row r="2" spans="2:7" ht="30">
      <c r="B2" s="124" t="s">
        <v>53</v>
      </c>
      <c r="C2" s="125"/>
      <c r="D2" s="125"/>
      <c r="E2" s="125"/>
      <c r="F2" s="125"/>
      <c r="G2" s="126"/>
    </row>
    <row r="3" spans="2:7">
      <c r="B3" s="108" t="s">
        <v>43</v>
      </c>
      <c r="C3" s="109"/>
      <c r="D3" s="109"/>
      <c r="E3" s="109"/>
      <c r="F3" s="109"/>
      <c r="G3" s="110"/>
    </row>
    <row r="4" spans="2:7" ht="15.75" thickBot="1">
      <c r="B4" s="111" t="s">
        <v>59</v>
      </c>
      <c r="C4" s="112"/>
      <c r="D4" s="112"/>
      <c r="E4" s="112"/>
      <c r="F4" s="112"/>
      <c r="G4" s="113"/>
    </row>
    <row r="5" spans="2:7" ht="18.75" customHeight="1">
      <c r="B5" s="114"/>
      <c r="C5" s="5" t="s">
        <v>30</v>
      </c>
      <c r="D5" s="120" t="s">
        <v>31</v>
      </c>
      <c r="E5" s="121"/>
      <c r="F5" s="116" t="s">
        <v>106</v>
      </c>
      <c r="G5" s="118"/>
    </row>
    <row r="6" spans="2:7" ht="19.5" customHeight="1" thickBot="1">
      <c r="B6" s="115"/>
      <c r="C6" s="6" t="s">
        <v>69</v>
      </c>
      <c r="D6" s="122"/>
      <c r="E6" s="123"/>
      <c r="F6" s="117"/>
      <c r="G6" s="119"/>
    </row>
    <row r="7" spans="2:7" ht="22.5" customHeight="1" thickBot="1">
      <c r="B7" s="136" t="s">
        <v>70</v>
      </c>
      <c r="C7" s="137"/>
      <c r="D7" s="137"/>
      <c r="E7" s="137"/>
      <c r="F7" s="137"/>
      <c r="G7" s="138"/>
    </row>
    <row r="8" spans="2:7" ht="16.5" thickBot="1">
      <c r="B8" s="139" t="s">
        <v>0</v>
      </c>
      <c r="C8" s="140"/>
      <c r="D8" s="140"/>
      <c r="E8" s="140"/>
      <c r="F8" s="140"/>
      <c r="G8" s="141"/>
    </row>
    <row r="9" spans="2:7" s="1" customFormat="1" ht="16.5" thickBot="1">
      <c r="B9" s="127" t="s">
        <v>5</v>
      </c>
      <c r="C9" s="128"/>
      <c r="D9" s="128"/>
      <c r="E9" s="128"/>
      <c r="F9" s="128"/>
      <c r="G9" s="129"/>
    </row>
    <row r="10" spans="2:7" s="1" customFormat="1" ht="16.5" thickBot="1">
      <c r="B10" s="7" t="s">
        <v>6</v>
      </c>
      <c r="C10" s="8" t="s">
        <v>7</v>
      </c>
      <c r="D10" s="8" t="s">
        <v>8</v>
      </c>
      <c r="E10" s="86" t="s">
        <v>1</v>
      </c>
      <c r="F10" s="9" t="s">
        <v>2</v>
      </c>
      <c r="G10" s="10" t="s">
        <v>3</v>
      </c>
    </row>
    <row r="11" spans="2:7" ht="15.75">
      <c r="B11" s="55" t="s">
        <v>10</v>
      </c>
      <c r="C11" s="56" t="s">
        <v>29</v>
      </c>
      <c r="D11" s="57"/>
      <c r="E11" s="87"/>
      <c r="F11" s="57"/>
      <c r="G11" s="58"/>
    </row>
    <row r="12" spans="2:7" ht="15.75">
      <c r="B12" s="16">
        <v>1</v>
      </c>
      <c r="C12" s="17" t="s">
        <v>62</v>
      </c>
      <c r="D12" s="18" t="s">
        <v>71</v>
      </c>
      <c r="E12" s="85">
        <v>24</v>
      </c>
      <c r="F12" s="19">
        <v>1400</v>
      </c>
      <c r="G12" s="20">
        <f>F12*E12</f>
        <v>33600</v>
      </c>
    </row>
    <row r="13" spans="2:7" ht="15.75">
      <c r="B13" s="21" t="s">
        <v>15</v>
      </c>
      <c r="C13" s="22" t="s">
        <v>17</v>
      </c>
      <c r="D13" s="23"/>
      <c r="E13" s="88"/>
      <c r="F13" s="24"/>
      <c r="G13" s="25"/>
    </row>
    <row r="14" spans="2:7" s="78" customFormat="1" ht="15.75">
      <c r="B14" s="73">
        <v>1</v>
      </c>
      <c r="C14" s="74" t="s">
        <v>63</v>
      </c>
      <c r="D14" s="75" t="s">
        <v>11</v>
      </c>
      <c r="E14" s="89">
        <v>1</v>
      </c>
      <c r="F14" s="76">
        <v>3000</v>
      </c>
      <c r="G14" s="77">
        <f t="shared" ref="G14" si="0">F14*E14</f>
        <v>3000</v>
      </c>
    </row>
    <row r="15" spans="2:7" ht="15.75">
      <c r="B15" s="14">
        <v>2</v>
      </c>
      <c r="C15" s="26" t="s">
        <v>64</v>
      </c>
      <c r="D15" s="18" t="s">
        <v>11</v>
      </c>
      <c r="E15" s="89">
        <v>2</v>
      </c>
      <c r="F15" s="27">
        <v>1500</v>
      </c>
      <c r="G15" s="28">
        <f t="shared" ref="G15" si="1">F15*E15</f>
        <v>3000</v>
      </c>
    </row>
    <row r="16" spans="2:7" ht="15.75">
      <c r="B16" s="14">
        <v>3</v>
      </c>
      <c r="C16" s="26" t="s">
        <v>60</v>
      </c>
      <c r="D16" s="18" t="s">
        <v>11</v>
      </c>
      <c r="E16" s="89">
        <v>1</v>
      </c>
      <c r="F16" s="27">
        <v>3000</v>
      </c>
      <c r="G16" s="28">
        <f t="shared" ref="G16" si="2">F16*E16</f>
        <v>3000</v>
      </c>
    </row>
    <row r="17" spans="2:7" ht="15.75">
      <c r="B17" s="14">
        <v>4</v>
      </c>
      <c r="C17" s="26" t="s">
        <v>65</v>
      </c>
      <c r="D17" s="18" t="s">
        <v>11</v>
      </c>
      <c r="E17" s="89">
        <v>4</v>
      </c>
      <c r="F17" s="27">
        <v>3000</v>
      </c>
      <c r="G17" s="28">
        <f t="shared" ref="G17:G19" si="3">F17*E17</f>
        <v>12000</v>
      </c>
    </row>
    <row r="18" spans="2:7" ht="31.5">
      <c r="B18" s="12" t="s">
        <v>18</v>
      </c>
      <c r="C18" s="68" t="s">
        <v>72</v>
      </c>
      <c r="D18" s="18"/>
      <c r="E18" s="90"/>
      <c r="F18" s="27"/>
      <c r="G18" s="28"/>
    </row>
    <row r="19" spans="2:7" ht="15.75">
      <c r="B19" s="14">
        <v>1</v>
      </c>
      <c r="C19" s="26" t="s">
        <v>73</v>
      </c>
      <c r="D19" s="66" t="s">
        <v>74</v>
      </c>
      <c r="E19" s="91">
        <v>7</v>
      </c>
      <c r="F19" s="67">
        <v>1000</v>
      </c>
      <c r="G19" s="28">
        <f t="shared" si="3"/>
        <v>7000</v>
      </c>
    </row>
    <row r="20" spans="2:7" ht="15.75">
      <c r="B20" s="14">
        <v>2</v>
      </c>
      <c r="C20" s="26" t="s">
        <v>75</v>
      </c>
      <c r="D20" s="66" t="s">
        <v>74</v>
      </c>
      <c r="E20" s="91">
        <v>1</v>
      </c>
      <c r="F20" s="67">
        <v>1500</v>
      </c>
      <c r="G20" s="31">
        <f t="shared" ref="G20" si="4">F20*E20</f>
        <v>1500</v>
      </c>
    </row>
    <row r="21" spans="2:7" ht="15.75">
      <c r="B21" s="32" t="s">
        <v>32</v>
      </c>
      <c r="C21" s="33" t="s">
        <v>76</v>
      </c>
      <c r="D21" s="34"/>
      <c r="E21" s="92"/>
      <c r="F21" s="35"/>
      <c r="G21" s="36"/>
    </row>
    <row r="22" spans="2:7" ht="157.5">
      <c r="B22" s="84"/>
      <c r="C22" s="68" t="s">
        <v>77</v>
      </c>
      <c r="D22" s="26"/>
      <c r="E22" s="92"/>
      <c r="F22" s="35"/>
      <c r="G22" s="36"/>
    </row>
    <row r="23" spans="2:7" ht="15.75">
      <c r="B23" s="84"/>
      <c r="C23" s="30" t="s">
        <v>78</v>
      </c>
      <c r="D23" s="26"/>
      <c r="E23" s="93"/>
      <c r="F23" s="35"/>
      <c r="G23" s="36"/>
    </row>
    <row r="24" spans="2:7" ht="15.75">
      <c r="B24" s="84"/>
      <c r="C24" s="30" t="s">
        <v>79</v>
      </c>
      <c r="D24" s="26"/>
      <c r="E24" s="93"/>
      <c r="F24" s="35"/>
      <c r="G24" s="36"/>
    </row>
    <row r="25" spans="2:7" ht="15.75">
      <c r="B25" s="84">
        <v>1.2</v>
      </c>
      <c r="C25" s="26" t="s">
        <v>81</v>
      </c>
      <c r="D25" s="15" t="s">
        <v>80</v>
      </c>
      <c r="E25" s="89">
        <v>17</v>
      </c>
      <c r="F25" s="15">
        <v>1550</v>
      </c>
      <c r="G25" s="28">
        <f t="shared" ref="G25:G30" si="5">F25*E25</f>
        <v>26350</v>
      </c>
    </row>
    <row r="26" spans="2:7" ht="15.75">
      <c r="B26" s="84">
        <v>1.3</v>
      </c>
      <c r="C26" s="26" t="s">
        <v>82</v>
      </c>
      <c r="D26" s="15" t="s">
        <v>80</v>
      </c>
      <c r="E26" s="89">
        <v>3</v>
      </c>
      <c r="F26" s="15">
        <v>1250</v>
      </c>
      <c r="G26" s="28">
        <f t="shared" si="5"/>
        <v>3750</v>
      </c>
    </row>
    <row r="27" spans="2:7" ht="15.75">
      <c r="B27" s="84">
        <v>1.5</v>
      </c>
      <c r="C27" s="26" t="s">
        <v>83</v>
      </c>
      <c r="D27" s="15" t="s">
        <v>80</v>
      </c>
      <c r="E27" s="89">
        <v>9</v>
      </c>
      <c r="F27" s="15">
        <v>850</v>
      </c>
      <c r="G27" s="28">
        <f t="shared" si="5"/>
        <v>7650</v>
      </c>
    </row>
    <row r="28" spans="2:7" ht="15.75">
      <c r="B28" s="84">
        <v>1.6</v>
      </c>
      <c r="C28" s="26" t="s">
        <v>84</v>
      </c>
      <c r="D28" s="15" t="s">
        <v>80</v>
      </c>
      <c r="E28" s="89">
        <v>13</v>
      </c>
      <c r="F28" s="15">
        <v>700</v>
      </c>
      <c r="G28" s="28">
        <f t="shared" si="5"/>
        <v>9100</v>
      </c>
    </row>
    <row r="29" spans="2:7" ht="15.75">
      <c r="B29" s="84">
        <v>1.7</v>
      </c>
      <c r="C29" s="26" t="s">
        <v>85</v>
      </c>
      <c r="D29" s="15" t="s">
        <v>80</v>
      </c>
      <c r="E29" s="89">
        <v>12</v>
      </c>
      <c r="F29" s="15">
        <v>550</v>
      </c>
      <c r="G29" s="28">
        <f t="shared" si="5"/>
        <v>6600</v>
      </c>
    </row>
    <row r="30" spans="2:7" ht="15.75">
      <c r="B30" s="84">
        <v>1.8</v>
      </c>
      <c r="C30" s="26" t="s">
        <v>86</v>
      </c>
      <c r="D30" s="15" t="s">
        <v>80</v>
      </c>
      <c r="E30" s="89">
        <v>7</v>
      </c>
      <c r="F30" s="15">
        <v>450</v>
      </c>
      <c r="G30" s="28">
        <f t="shared" si="5"/>
        <v>3150</v>
      </c>
    </row>
    <row r="31" spans="2:7" ht="15.75">
      <c r="B31" s="14"/>
      <c r="C31" s="37"/>
      <c r="D31" s="34"/>
      <c r="E31" s="94"/>
      <c r="F31" s="38"/>
      <c r="G31" s="36"/>
    </row>
    <row r="32" spans="2:7" ht="15.75">
      <c r="B32" s="32" t="s">
        <v>19</v>
      </c>
      <c r="C32" s="39" t="s">
        <v>27</v>
      </c>
      <c r="D32" s="34"/>
      <c r="E32" s="94"/>
      <c r="F32" s="38"/>
      <c r="G32" s="36"/>
    </row>
    <row r="33" spans="2:9" ht="15.75">
      <c r="B33" s="14">
        <v>1</v>
      </c>
      <c r="C33" s="40" t="s">
        <v>45</v>
      </c>
      <c r="D33" s="34" t="s">
        <v>9</v>
      </c>
      <c r="E33" s="85">
        <v>81</v>
      </c>
      <c r="F33" s="38">
        <v>180</v>
      </c>
      <c r="G33" s="36">
        <f t="shared" ref="G33:G54" si="6">F33*E33</f>
        <v>14580</v>
      </c>
    </row>
    <row r="34" spans="2:9" ht="15.75">
      <c r="B34" s="14">
        <v>2</v>
      </c>
      <c r="C34" s="40" t="s">
        <v>46</v>
      </c>
      <c r="D34" s="34" t="s">
        <v>9</v>
      </c>
      <c r="E34" s="85">
        <v>12</v>
      </c>
      <c r="F34" s="38">
        <v>200</v>
      </c>
      <c r="G34" s="36">
        <f t="shared" si="6"/>
        <v>2400</v>
      </c>
    </row>
    <row r="35" spans="2:9" ht="15.75">
      <c r="B35" s="32" t="s">
        <v>21</v>
      </c>
      <c r="C35" s="39" t="s">
        <v>28</v>
      </c>
      <c r="D35" s="34"/>
      <c r="E35" s="94"/>
      <c r="F35" s="38"/>
      <c r="G35" s="36"/>
    </row>
    <row r="36" spans="2:9" ht="78.75">
      <c r="B36" s="64"/>
      <c r="C36" s="29" t="s">
        <v>87</v>
      </c>
      <c r="D36" s="34"/>
      <c r="E36" s="94"/>
      <c r="F36" s="38"/>
      <c r="G36" s="36"/>
    </row>
    <row r="37" spans="2:9" ht="15.75">
      <c r="B37" s="14">
        <v>1</v>
      </c>
      <c r="C37" s="17" t="s">
        <v>88</v>
      </c>
      <c r="D37" s="34" t="s">
        <v>9</v>
      </c>
      <c r="E37" s="85">
        <v>39.85</v>
      </c>
      <c r="F37" s="38">
        <v>260</v>
      </c>
      <c r="G37" s="36">
        <f>F37*E37</f>
        <v>10361</v>
      </c>
    </row>
    <row r="38" spans="2:9" ht="15.75">
      <c r="B38" s="14"/>
      <c r="C38" s="17"/>
      <c r="D38" s="34"/>
      <c r="E38" s="94"/>
      <c r="F38" s="38"/>
      <c r="G38" s="36"/>
    </row>
    <row r="39" spans="2:9" ht="15.75">
      <c r="B39" s="59" t="s">
        <v>22</v>
      </c>
      <c r="C39" s="39" t="s">
        <v>89</v>
      </c>
      <c r="D39" s="34"/>
      <c r="E39" s="94"/>
      <c r="F39" s="38"/>
      <c r="G39" s="36"/>
    </row>
    <row r="40" spans="2:9" ht="47.25">
      <c r="B40" s="14">
        <v>1</v>
      </c>
      <c r="C40" s="29" t="s">
        <v>90</v>
      </c>
      <c r="D40" s="13"/>
      <c r="E40" s="95"/>
      <c r="F40" s="38"/>
      <c r="G40" s="36"/>
    </row>
    <row r="41" spans="2:9" ht="15.75">
      <c r="B41" s="14">
        <v>1.1000000000000001</v>
      </c>
      <c r="C41" s="17" t="s">
        <v>91</v>
      </c>
      <c r="D41" s="13" t="s">
        <v>92</v>
      </c>
      <c r="E41" s="89">
        <v>78.099999999999994</v>
      </c>
      <c r="F41" s="38">
        <v>1025</v>
      </c>
      <c r="G41" s="36">
        <f>E41*F41</f>
        <v>80052.5</v>
      </c>
    </row>
    <row r="42" spans="2:9" ht="15.75">
      <c r="B42" s="14"/>
      <c r="C42" s="17"/>
      <c r="D42" s="13"/>
      <c r="E42" s="96"/>
      <c r="F42" s="38"/>
      <c r="G42" s="36"/>
      <c r="I42" s="104"/>
    </row>
    <row r="43" spans="2:9" ht="15.75">
      <c r="B43" s="59" t="s">
        <v>23</v>
      </c>
      <c r="C43" s="39" t="s">
        <v>93</v>
      </c>
      <c r="D43" s="13"/>
      <c r="E43" s="96"/>
      <c r="F43" s="38"/>
      <c r="G43" s="36"/>
    </row>
    <row r="44" spans="2:9" ht="15.75">
      <c r="B44" s="14"/>
      <c r="C44" s="39" t="s">
        <v>97</v>
      </c>
      <c r="D44" s="13"/>
      <c r="E44" s="96"/>
      <c r="F44" s="38"/>
      <c r="G44" s="36"/>
    </row>
    <row r="45" spans="2:9" ht="63">
      <c r="B45" s="14"/>
      <c r="C45" s="29" t="s">
        <v>94</v>
      </c>
      <c r="D45" s="69"/>
      <c r="E45" s="97"/>
      <c r="F45" s="38"/>
      <c r="G45" s="36"/>
    </row>
    <row r="46" spans="2:9" ht="15.75">
      <c r="B46" s="14">
        <v>1</v>
      </c>
      <c r="C46" s="29" t="s">
        <v>95</v>
      </c>
      <c r="D46" s="13" t="s">
        <v>96</v>
      </c>
      <c r="E46" s="98">
        <v>19.21</v>
      </c>
      <c r="F46" s="38">
        <v>980</v>
      </c>
      <c r="G46" s="36">
        <f t="shared" ref="G46:G47" si="7">E46*F46</f>
        <v>18825.8</v>
      </c>
    </row>
    <row r="47" spans="2:9" ht="15.75">
      <c r="B47" s="14">
        <v>2</v>
      </c>
      <c r="C47" s="29" t="s">
        <v>105</v>
      </c>
      <c r="D47" s="13" t="s">
        <v>96</v>
      </c>
      <c r="E47" s="98">
        <v>8.8287499999999994</v>
      </c>
      <c r="F47" s="38">
        <v>850</v>
      </c>
      <c r="G47" s="36">
        <f t="shared" si="7"/>
        <v>7504.4374999999991</v>
      </c>
    </row>
    <row r="48" spans="2:9" ht="15.75">
      <c r="B48" s="14"/>
      <c r="C48" s="29"/>
      <c r="D48" s="66"/>
      <c r="E48" s="99"/>
      <c r="F48" s="38"/>
      <c r="G48" s="36"/>
    </row>
    <row r="49" spans="2:9" ht="15.75">
      <c r="B49" s="12" t="s">
        <v>25</v>
      </c>
      <c r="C49" s="39" t="s">
        <v>55</v>
      </c>
      <c r="D49" s="34"/>
      <c r="E49" s="94"/>
      <c r="F49" s="38"/>
      <c r="G49" s="36"/>
    </row>
    <row r="50" spans="2:9" ht="15.75">
      <c r="B50" s="14">
        <v>1</v>
      </c>
      <c r="C50" s="17" t="s">
        <v>98</v>
      </c>
      <c r="D50" s="34" t="s">
        <v>4</v>
      </c>
      <c r="E50" s="85">
        <v>1</v>
      </c>
      <c r="F50" s="38">
        <v>2000</v>
      </c>
      <c r="G50" s="36">
        <f>E50*F50</f>
        <v>2000</v>
      </c>
    </row>
    <row r="51" spans="2:9" ht="15.75">
      <c r="B51" s="43" t="s">
        <v>25</v>
      </c>
      <c r="C51" s="41" t="s">
        <v>54</v>
      </c>
      <c r="D51" s="45" t="s">
        <v>16</v>
      </c>
      <c r="E51" s="89">
        <v>1</v>
      </c>
      <c r="F51" s="70">
        <v>10000</v>
      </c>
      <c r="G51" s="42">
        <f t="shared" si="6"/>
        <v>10000</v>
      </c>
    </row>
    <row r="52" spans="2:9" ht="15.75">
      <c r="B52" s="43" t="s">
        <v>33</v>
      </c>
      <c r="C52" s="44" t="s">
        <v>20</v>
      </c>
      <c r="D52" s="45" t="s">
        <v>16</v>
      </c>
      <c r="E52" s="100">
        <v>1</v>
      </c>
      <c r="F52" s="71">
        <v>3500</v>
      </c>
      <c r="G52" s="46">
        <f t="shared" si="6"/>
        <v>3500</v>
      </c>
    </row>
    <row r="53" spans="2:9" ht="15.75">
      <c r="B53" s="60" t="s">
        <v>56</v>
      </c>
      <c r="C53" s="47" t="s">
        <v>26</v>
      </c>
      <c r="D53" s="48" t="s">
        <v>24</v>
      </c>
      <c r="E53" s="85">
        <v>8.5</v>
      </c>
      <c r="F53" s="65">
        <v>1250</v>
      </c>
      <c r="G53" s="49">
        <f t="shared" si="6"/>
        <v>10625</v>
      </c>
    </row>
    <row r="54" spans="2:9" ht="15.75">
      <c r="B54" s="60" t="s">
        <v>57</v>
      </c>
      <c r="C54" s="61" t="s">
        <v>66</v>
      </c>
      <c r="D54" s="48" t="s">
        <v>24</v>
      </c>
      <c r="E54" s="101">
        <v>250</v>
      </c>
      <c r="F54" s="63">
        <v>150</v>
      </c>
      <c r="G54" s="46">
        <f t="shared" si="6"/>
        <v>37500</v>
      </c>
    </row>
    <row r="55" spans="2:9" ht="15.75">
      <c r="B55" s="60" t="s">
        <v>58</v>
      </c>
      <c r="C55" s="61" t="s">
        <v>67</v>
      </c>
      <c r="D55" s="13" t="s">
        <v>96</v>
      </c>
      <c r="E55" s="101">
        <v>1</v>
      </c>
      <c r="F55" s="63">
        <v>9000</v>
      </c>
      <c r="G55" s="46">
        <f t="shared" ref="G55" si="8">F55*E55</f>
        <v>9000</v>
      </c>
    </row>
    <row r="56" spans="2:9" ht="15.75">
      <c r="B56" s="60"/>
      <c r="C56" s="61"/>
      <c r="D56" s="62"/>
      <c r="E56" s="102"/>
      <c r="F56" s="63"/>
      <c r="G56" s="46"/>
    </row>
    <row r="57" spans="2:9" ht="15.75">
      <c r="B57" s="60" t="s">
        <v>100</v>
      </c>
      <c r="C57" s="72" t="s">
        <v>99</v>
      </c>
      <c r="D57" s="62"/>
      <c r="E57" s="102"/>
      <c r="F57" s="63"/>
      <c r="G57" s="46"/>
    </row>
    <row r="58" spans="2:9" ht="31.5">
      <c r="B58" s="60"/>
      <c r="C58" s="80" t="s">
        <v>101</v>
      </c>
      <c r="D58" s="79" t="s">
        <v>96</v>
      </c>
      <c r="E58" s="101">
        <v>0.3</v>
      </c>
      <c r="F58" s="81">
        <v>6500</v>
      </c>
      <c r="G58" s="46">
        <f t="shared" ref="G58" si="9">F58*E58</f>
        <v>1950</v>
      </c>
    </row>
    <row r="59" spans="2:9" ht="15.75">
      <c r="B59" s="60" t="s">
        <v>103</v>
      </c>
      <c r="C59" s="82" t="s">
        <v>102</v>
      </c>
      <c r="D59" s="83"/>
      <c r="E59" s="103"/>
      <c r="F59" s="81"/>
      <c r="G59" s="46"/>
    </row>
    <row r="60" spans="2:9" ht="32.25" thickBot="1">
      <c r="B60" s="60"/>
      <c r="C60" s="80" t="s">
        <v>104</v>
      </c>
      <c r="D60" s="83" t="s">
        <v>96</v>
      </c>
      <c r="E60" s="101">
        <v>2.5</v>
      </c>
      <c r="F60" s="81">
        <v>7500</v>
      </c>
      <c r="G60" s="46">
        <f t="shared" ref="G60" si="10">F60*E60</f>
        <v>18750</v>
      </c>
      <c r="I60" s="104"/>
    </row>
    <row r="61" spans="2:9" ht="19.5" thickBot="1">
      <c r="B61" s="130" t="s">
        <v>12</v>
      </c>
      <c r="C61" s="131"/>
      <c r="D61" s="131"/>
      <c r="E61" s="131"/>
      <c r="F61" s="132"/>
      <c r="G61" s="52">
        <f>SUM(G12:G60)</f>
        <v>346748.73749999999</v>
      </c>
    </row>
    <row r="62" spans="2:9" ht="19.5" thickBot="1">
      <c r="B62" s="130" t="s">
        <v>13</v>
      </c>
      <c r="C62" s="131"/>
      <c r="D62" s="131"/>
      <c r="E62" s="131"/>
      <c r="F62" s="132"/>
      <c r="G62" s="53">
        <f>G61*18%</f>
        <v>62414.772749999996</v>
      </c>
    </row>
    <row r="63" spans="2:9" ht="19.5" thickBot="1">
      <c r="B63" s="133" t="s">
        <v>14</v>
      </c>
      <c r="C63" s="134"/>
      <c r="D63" s="134"/>
      <c r="E63" s="134"/>
      <c r="F63" s="135"/>
      <c r="G63" s="54">
        <f>SUM(G61:G62)</f>
        <v>409163.51024999999</v>
      </c>
    </row>
  </sheetData>
  <mergeCells count="14">
    <mergeCell ref="B9:G9"/>
    <mergeCell ref="B61:F61"/>
    <mergeCell ref="B62:F62"/>
    <mergeCell ref="B63:F63"/>
    <mergeCell ref="B7:G7"/>
    <mergeCell ref="B8:G8"/>
    <mergeCell ref="B1:G1"/>
    <mergeCell ref="B3:G3"/>
    <mergeCell ref="B4:G4"/>
    <mergeCell ref="B5:B6"/>
    <mergeCell ref="F5:F6"/>
    <mergeCell ref="G5:G6"/>
    <mergeCell ref="D5:E6"/>
    <mergeCell ref="B2:G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4"/>
  <sheetViews>
    <sheetView showGridLines="0" zoomScale="120" zoomScaleNormal="120" workbookViewId="0">
      <selection activeCell="G5" sqref="G5:G6"/>
    </sheetView>
  </sheetViews>
  <sheetFormatPr defaultColWidth="9.28515625" defaultRowHeight="15"/>
  <cols>
    <col min="1" max="1" width="3.28515625" customWidth="1"/>
    <col min="2" max="2" width="10.28515625" customWidth="1"/>
    <col min="3" max="3" width="78.28515625" customWidth="1"/>
    <col min="4" max="4" width="6.42578125" customWidth="1"/>
    <col min="5" max="5" width="9" style="2" customWidth="1"/>
    <col min="6" max="6" width="14.5703125" style="3" bestFit="1" customWidth="1"/>
    <col min="7" max="7" width="14.7109375" style="4" bestFit="1" customWidth="1"/>
    <col min="9" max="9" width="12.28515625" bestFit="1" customWidth="1"/>
    <col min="11" max="11" width="9.7109375" bestFit="1" customWidth="1"/>
  </cols>
  <sheetData>
    <row r="1" spans="2:7" ht="26.25">
      <c r="B1" s="142" t="s">
        <v>52</v>
      </c>
      <c r="C1" s="143"/>
      <c r="D1" s="143"/>
      <c r="E1" s="143"/>
      <c r="F1" s="143"/>
      <c r="G1" s="144"/>
    </row>
    <row r="2" spans="2:7" ht="27.75">
      <c r="B2" s="146" t="s">
        <v>53</v>
      </c>
      <c r="C2" s="147"/>
      <c r="D2" s="147"/>
      <c r="E2" s="147"/>
      <c r="F2" s="147"/>
      <c r="G2" s="148"/>
    </row>
    <row r="3" spans="2:7">
      <c r="B3" s="108" t="s">
        <v>43</v>
      </c>
      <c r="C3" s="145"/>
      <c r="D3" s="145"/>
      <c r="E3" s="145"/>
      <c r="F3" s="145"/>
      <c r="G3" s="110"/>
    </row>
    <row r="4" spans="2:7" ht="15.75" thickBot="1">
      <c r="B4" s="111" t="s">
        <v>59</v>
      </c>
      <c r="C4" s="112"/>
      <c r="D4" s="112"/>
      <c r="E4" s="112"/>
      <c r="F4" s="112"/>
      <c r="G4" s="113"/>
    </row>
    <row r="5" spans="2:7" ht="18.75" customHeight="1">
      <c r="B5" s="114"/>
      <c r="C5" s="5" t="s">
        <v>30</v>
      </c>
      <c r="D5" s="120" t="s">
        <v>31</v>
      </c>
      <c r="E5" s="121"/>
      <c r="F5" s="116">
        <v>45905</v>
      </c>
      <c r="G5" s="118"/>
    </row>
    <row r="6" spans="2:7" ht="19.5" customHeight="1" thickBot="1">
      <c r="B6" s="115"/>
      <c r="C6" s="6" t="s">
        <v>61</v>
      </c>
      <c r="D6" s="122"/>
      <c r="E6" s="123"/>
      <c r="F6" s="117"/>
      <c r="G6" s="119"/>
    </row>
    <row r="7" spans="2:7" ht="36.75" customHeight="1" thickBot="1">
      <c r="B7" s="136" t="s">
        <v>68</v>
      </c>
      <c r="C7" s="137"/>
      <c r="D7" s="137"/>
      <c r="E7" s="137"/>
      <c r="F7" s="137"/>
      <c r="G7" s="138"/>
    </row>
    <row r="8" spans="2:7" ht="16.5" thickBot="1">
      <c r="B8" s="152" t="s">
        <v>0</v>
      </c>
      <c r="C8" s="153"/>
      <c r="D8" s="153"/>
      <c r="E8" s="153"/>
      <c r="F8" s="153"/>
      <c r="G8" s="154"/>
    </row>
    <row r="9" spans="2:7" ht="16.5" thickBot="1">
      <c r="B9" s="155" t="s">
        <v>5</v>
      </c>
      <c r="C9" s="156"/>
      <c r="D9" s="156"/>
      <c r="E9" s="156"/>
      <c r="F9" s="156"/>
      <c r="G9" s="157"/>
    </row>
    <row r="10" spans="2:7" ht="19.5" thickBot="1">
      <c r="B10" s="158" t="s">
        <v>34</v>
      </c>
      <c r="C10" s="159"/>
      <c r="D10" s="159"/>
      <c r="E10" s="159"/>
      <c r="F10" s="159"/>
      <c r="G10" s="160"/>
    </row>
    <row r="11" spans="2:7" ht="15.75">
      <c r="B11" s="50">
        <v>1</v>
      </c>
      <c r="C11" s="161" t="s">
        <v>47</v>
      </c>
      <c r="D11" s="162"/>
      <c r="E11" s="162"/>
      <c r="F11" s="162"/>
      <c r="G11" s="163"/>
    </row>
    <row r="12" spans="2:7" ht="15.75">
      <c r="B12" s="149">
        <v>2</v>
      </c>
      <c r="C12" s="150" t="s">
        <v>48</v>
      </c>
      <c r="D12" s="150"/>
      <c r="E12" s="150"/>
      <c r="F12" s="150"/>
      <c r="G12" s="151"/>
    </row>
    <row r="13" spans="2:7" ht="15.75">
      <c r="B13" s="149"/>
      <c r="C13" s="150" t="s">
        <v>49</v>
      </c>
      <c r="D13" s="150"/>
      <c r="E13" s="150"/>
      <c r="F13" s="150"/>
      <c r="G13" s="151"/>
    </row>
    <row r="14" spans="2:7" ht="15.75">
      <c r="B14" s="149"/>
      <c r="C14" s="150" t="s">
        <v>50</v>
      </c>
      <c r="D14" s="150"/>
      <c r="E14" s="150"/>
      <c r="F14" s="150"/>
      <c r="G14" s="151"/>
    </row>
    <row r="15" spans="2:7" ht="15.75">
      <c r="B15" s="149"/>
      <c r="C15" s="150" t="s">
        <v>51</v>
      </c>
      <c r="D15" s="150"/>
      <c r="E15" s="150"/>
      <c r="F15" s="150"/>
      <c r="G15" s="151"/>
    </row>
    <row r="16" spans="2:7" ht="15.75">
      <c r="B16" s="149"/>
      <c r="C16" s="168" t="s">
        <v>35</v>
      </c>
      <c r="D16" s="169"/>
      <c r="E16" s="169"/>
      <c r="F16" s="169"/>
      <c r="G16" s="170"/>
    </row>
    <row r="17" spans="2:7" ht="15.75">
      <c r="B17" s="11">
        <v>3</v>
      </c>
      <c r="C17" s="171" t="s">
        <v>36</v>
      </c>
      <c r="D17" s="171"/>
      <c r="E17" s="171"/>
      <c r="F17" s="171"/>
      <c r="G17" s="172"/>
    </row>
    <row r="18" spans="2:7" ht="15.75">
      <c r="B18" s="11">
        <v>4</v>
      </c>
      <c r="C18" s="171" t="s">
        <v>37</v>
      </c>
      <c r="D18" s="171"/>
      <c r="E18" s="171"/>
      <c r="F18" s="171"/>
      <c r="G18" s="172"/>
    </row>
    <row r="19" spans="2:7" ht="32.25" customHeight="1">
      <c r="B19" s="11">
        <v>5</v>
      </c>
      <c r="C19" s="171" t="s">
        <v>38</v>
      </c>
      <c r="D19" s="171"/>
      <c r="E19" s="171"/>
      <c r="F19" s="171"/>
      <c r="G19" s="172"/>
    </row>
    <row r="20" spans="2:7" ht="15.75">
      <c r="B20" s="11">
        <v>6</v>
      </c>
      <c r="C20" s="164" t="s">
        <v>39</v>
      </c>
      <c r="D20" s="164"/>
      <c r="E20" s="164"/>
      <c r="F20" s="164"/>
      <c r="G20" s="165"/>
    </row>
    <row r="21" spans="2:7" ht="15.75">
      <c r="B21" s="11">
        <v>7</v>
      </c>
      <c r="C21" s="164" t="s">
        <v>40</v>
      </c>
      <c r="D21" s="164"/>
      <c r="E21" s="164"/>
      <c r="F21" s="164"/>
      <c r="G21" s="165"/>
    </row>
    <row r="22" spans="2:7" ht="15.75">
      <c r="B22" s="11">
        <v>8</v>
      </c>
      <c r="C22" s="164" t="s">
        <v>41</v>
      </c>
      <c r="D22" s="164"/>
      <c r="E22" s="164"/>
      <c r="F22" s="164"/>
      <c r="G22" s="165"/>
    </row>
    <row r="23" spans="2:7" ht="15.75">
      <c r="B23" s="11">
        <v>9</v>
      </c>
      <c r="C23" s="164" t="s">
        <v>42</v>
      </c>
      <c r="D23" s="164"/>
      <c r="E23" s="164"/>
      <c r="F23" s="164"/>
      <c r="G23" s="165"/>
    </row>
    <row r="24" spans="2:7" ht="16.5" thickBot="1">
      <c r="B24" s="51">
        <v>10</v>
      </c>
      <c r="C24" s="166" t="s">
        <v>44</v>
      </c>
      <c r="D24" s="166"/>
      <c r="E24" s="166"/>
      <c r="F24" s="166"/>
      <c r="G24" s="167"/>
    </row>
  </sheetData>
  <mergeCells count="27">
    <mergeCell ref="C22:G22"/>
    <mergeCell ref="C23:G23"/>
    <mergeCell ref="C24:G24"/>
    <mergeCell ref="C16:G16"/>
    <mergeCell ref="C17:G17"/>
    <mergeCell ref="C18:G18"/>
    <mergeCell ref="C19:G19"/>
    <mergeCell ref="C20:G20"/>
    <mergeCell ref="C21:G21"/>
    <mergeCell ref="B7:G7"/>
    <mergeCell ref="B8:G8"/>
    <mergeCell ref="B9:G9"/>
    <mergeCell ref="B10:G10"/>
    <mergeCell ref="C11:G11"/>
    <mergeCell ref="B12:B16"/>
    <mergeCell ref="C12:G12"/>
    <mergeCell ref="C13:G13"/>
    <mergeCell ref="C14:G14"/>
    <mergeCell ref="C15:G15"/>
    <mergeCell ref="B1:G1"/>
    <mergeCell ref="B3:G3"/>
    <mergeCell ref="B4:G4"/>
    <mergeCell ref="B5:B6"/>
    <mergeCell ref="F5:F6"/>
    <mergeCell ref="G5:G6"/>
    <mergeCell ref="D5:E6"/>
    <mergeCell ref="B2:G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LS</vt:lpstr>
      <vt:lpstr>TERMS AND CONDITIONS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2026-01-08T06:04:55Z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{1A067545-A4E2-4FA1-8094-0D7902669705}</vt:lpwstr>
  </property>
  <property fmtid="{D5CDD505-2E9C-101B-9397-08002B2CF9AE}" pid="3" name="DLPManualFileClassificationLastModifiedBy">
    <vt:lpwstr>BSLI\BG268067</vt:lpwstr>
  </property>
  <property fmtid="{D5CDD505-2E9C-101B-9397-08002B2CF9AE}" pid="4" name="DLPManualFileClassificationLastModificationDate">
    <vt:lpwstr>1668497588</vt:lpwstr>
  </property>
  <property fmtid="{D5CDD505-2E9C-101B-9397-08002B2CF9AE}" pid="5" name="DLPManualFileClassificationVersion">
    <vt:lpwstr>11.6.401.28</vt:lpwstr>
  </property>
</Properties>
</file>