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Aeon Airconditioning Solutions\AEON CLIENTS\Shapoorji\"/>
    </mc:Choice>
  </mc:AlternateContent>
  <xr:revisionPtr revIDLastSave="0" documentId="8_{CB97C3BE-2108-4A5D-A081-2F69E727DFF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0" i="1"/>
  <c r="F23" i="1" l="1"/>
  <c r="F22" i="1"/>
  <c r="F21" i="1"/>
  <c r="F15" i="1"/>
  <c r="F14" i="1"/>
  <c r="F13" i="1"/>
  <c r="F11" i="1"/>
  <c r="D12" i="1"/>
  <c r="F12" i="1" s="1"/>
  <c r="F16" i="1" l="1"/>
  <c r="F24" i="1"/>
  <c r="F26" i="1" l="1"/>
  <c r="F28" i="1" s="1"/>
  <c r="F27" i="1" l="1"/>
  <c r="F29" i="1" s="1"/>
</calcChain>
</file>

<file path=xl/sharedStrings.xml><?xml version="1.0" encoding="utf-8"?>
<sst xmlns="http://schemas.openxmlformats.org/spreadsheetml/2006/main" count="40" uniqueCount="32">
  <si>
    <t>Sr.No.</t>
  </si>
  <si>
    <t>Item Description</t>
  </si>
  <si>
    <t>Qty</t>
  </si>
  <si>
    <t>Amount</t>
  </si>
  <si>
    <t>Nos</t>
  </si>
  <si>
    <t>Mtrs</t>
  </si>
  <si>
    <t>Supply, installation, testing and commissioning of Four-way ceiling-mounted cassette type inverter air conditioner of minimum 3.0 TR (Ton of Refrigeration) nominal capacity, suitable for operation on single/three-phase, 50 Hz AC supply. The unit shall include:
BEE Star Rating 3 Star
Energy-efficient DC inverter compressor.
Eco-friendly refrigerant (R-32 / R-410A)
Four-way air swing for uniform cooling
Aesthetic panel colour white.
Wireless remote with batteries.
Noise level ≤ 45 dB(A) at 1m
All necessary brackets, vibration isolators, fasteners, and accessories for complete installation. Make: Daikin / Mitsubishi / Toshiba / Carrier / Bluestar</t>
  </si>
  <si>
    <t>Supply, installation, testing and commissioning of soft drawn copper refrigerant piping 0.8mm thickness for suction and discharge lines suitable for 3 TR cassette unit, including:
9mm thick Class 'O' closed-cell nitrile rubber insulation
PE protective tape, proper supports/clamps, bends, fittings, and necessary accessories
Refrigerant piping shall be as per manufacturer recommendation (approx. 5/8" and 3/8" dia for 3 TR unit) Make- Mandev, Mexlflow, Nippon, Indigo</t>
  </si>
  <si>
    <t>Supply, installation, testing and commissioning of 25mm dia rigid PVC agri drain piping  with:
6mm thick insulation (Class 'O' nitrile rubber)
Required clamps, fittings, bends, and supports
Proper gradient to ensure free flow of condensate water  Make- Astral/Ashirvad/Finolex</t>
  </si>
  <si>
    <t>Supply, laying, termination, and commissioning of 7 Core x 1.5 sq.mm copper conductor, PVC insulated, armored cable conforming to IS 1554 (Part I), suitable for interconnection between indoor and outdoor unit and control wiring, including clamps, glands, cable tags, and termination accessories. Make- Polycab/RR/KEI/Finolex</t>
  </si>
  <si>
    <t>Supply, fabrication, and installation of MS floor-mounted table-type stand for outdoor unit, fabricated from MS angle/channel of suitable size with:
One coat of red oxide primer and two coats of synthetic enamel paint
Neoprene / Rubber gasket pad for vibration dampening
Adequate load-bearing capacity as per equipment weight Make- Jindal/Balbir/Tata</t>
  </si>
  <si>
    <t xml:space="preserve">SGST </t>
  </si>
  <si>
    <t>CGST</t>
  </si>
  <si>
    <t>Total Amount Before Tax in INR</t>
  </si>
  <si>
    <t>Total Amount After Tax In INR</t>
  </si>
  <si>
    <t>Supply, installation, testing and commissioning of Four-way ceiling-mounted cassette type inverter air conditioner of minimum 2.0 TR (Ton of Refrigeration) nominal capacity, suitable for operation on single/three-phase, 50 Hz AC supply. The unit shall include:
BEE Star Rating 3 Star
Energy-efficient DC inverter compressor.
Eco-friendly refrigerant (R-32 / R-410A)
Four-way air swing for uniform cooling
Aesthetic panel colour white.
Wireless remote with batteries.
Noise level ≤ 45 dB(A) at 1m
All necessary brackets, vibration isolators, fasteners, and accessories for complete installation. Make: Daikin / Mitsubishi / Toshiba / Carrier / Bluestar</t>
  </si>
  <si>
    <t>HVAC works in  Conference Room at Experience Centre at US OPEN, Mulund.</t>
  </si>
  <si>
    <t>PREAMBLE TO BOQ</t>
  </si>
  <si>
    <t>All air conditioning units supplied shall be brand new, unused, and conform to the latest manufacturing standards.</t>
  </si>
  <si>
    <t>The quoted price shall be inclusive of all charges, including but not limited to: Loading and unloading, Transportation, Mathadi labor charges, Transit insurance, All applicable taxes.</t>
  </si>
  <si>
    <t>The contractor/vendor shall arrange necessary scaffolding and safety equipment at their own cost for the execution of installation work, wherever required.</t>
  </si>
  <si>
    <t>Vendors must submit the technical data sheet of the quoted model(s) along with the commercial offer. Offers without technical specifications may be rejected.</t>
  </si>
  <si>
    <t>A standard 1-year comprehensive warranty shall be provided from the date of commissioning, covering all parts, labor, and service costs.</t>
  </si>
  <si>
    <t>Comprehensive AMC (Annual Maintenance Contract) Charges</t>
  </si>
  <si>
    <r>
      <t>1st Year</t>
    </r>
    <r>
      <rPr>
        <sz val="11"/>
        <color theme="1"/>
        <rFont val="Aptos Narrow"/>
        <family val="2"/>
        <scheme val="minor"/>
      </rPr>
      <t xml:space="preserve"> (post warranty)</t>
    </r>
  </si>
  <si>
    <t>2nd Year</t>
  </si>
  <si>
    <t>3rd Year</t>
  </si>
  <si>
    <t>SUB-TOTAL</t>
  </si>
  <si>
    <t>The quoted rate shall include: 
Two (2) wet services (using jet spray cleaning) and
Two (2) dry services of each unit during the first year after commissioning</t>
  </si>
  <si>
    <t>Ccomprehensive AMC charges (including spare parts and service) for the following periods: Providing of 4 (four) quarterly preventive services evenly spaced or as per site</t>
  </si>
  <si>
    <t>Rate</t>
  </si>
  <si>
    <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</si>
</sst>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 x14ac:knownFonts="1">
    <font>
      <sz val="11"/>
      <color theme="1"/>
      <name val="Aptos Narrow"/>
      <family val="2"/>
      <scheme val="minor"/>
    </font>
    <font>
      <b/>
      <sz val="11"/>
      <color theme="1"/>
      <name val="Aptos Narrow"/>
      <family val="2"/>
      <scheme val="minor"/>
    </font>
    <font>
      <b/>
      <sz val="11"/>
      <color theme="1"/>
      <name val="Aptos Narrow"/>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righ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applyAlignment="1">
      <alignment vertical="center" wrapText="1"/>
    </xf>
    <xf numFmtId="0" fontId="1" fillId="2" borderId="1" xfId="0" applyFont="1" applyFill="1" applyBorder="1" applyAlignment="1">
      <alignment horizontal="right" vertical="center" wrapText="1"/>
    </xf>
    <xf numFmtId="41" fontId="0" fillId="0" borderId="1" xfId="0" applyNumberFormat="1" applyBorder="1" applyAlignment="1">
      <alignment vertical="center" wrapText="1"/>
    </xf>
    <xf numFmtId="41" fontId="1" fillId="2" borderId="1" xfId="0" applyNumberFormat="1" applyFont="1" applyFill="1" applyBorder="1" applyAlignment="1">
      <alignment vertical="center" wrapText="1"/>
    </xf>
    <xf numFmtId="41" fontId="0" fillId="2" borderId="1" xfId="0" applyNumberFormat="1" applyFill="1" applyBorder="1" applyAlignment="1">
      <alignment vertical="center" wrapText="1"/>
    </xf>
    <xf numFmtId="41" fontId="2" fillId="2" borderId="1" xfId="0" applyNumberFormat="1" applyFont="1" applyFill="1" applyBorder="1" applyAlignment="1">
      <alignment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tabSelected="1" zoomScaleNormal="100" zoomScaleSheetLayoutView="90" workbookViewId="0">
      <pane xSplit="2" ySplit="2" topLeftCell="C11" activePane="bottomRight" state="frozen"/>
      <selection pane="topRight" activeCell="C1" sqref="C1"/>
      <selection pane="bottomLeft" activeCell="A3" sqref="A3"/>
      <selection pane="bottomRight" activeCell="H20" sqref="H20:N25"/>
    </sheetView>
  </sheetViews>
  <sheetFormatPr defaultColWidth="9.109375" defaultRowHeight="14.4" x14ac:dyDescent="0.3"/>
  <cols>
    <col min="1" max="1" width="9.109375" style="1"/>
    <col min="2" max="2" width="76.77734375" style="2" customWidth="1"/>
    <col min="3" max="4" width="9.109375" style="1"/>
    <col min="5" max="6" width="12" style="1" customWidth="1"/>
    <col min="7" max="16384" width="9.109375" style="2"/>
  </cols>
  <sheetData>
    <row r="1" spans="1:6" x14ac:dyDescent="0.3">
      <c r="A1" s="16" t="s">
        <v>16</v>
      </c>
      <c r="B1" s="16"/>
      <c r="C1" s="16"/>
      <c r="D1" s="16"/>
      <c r="E1" s="16"/>
      <c r="F1" s="16"/>
    </row>
    <row r="2" spans="1:6" s="1" customFormat="1" ht="30.75" customHeight="1" x14ac:dyDescent="0.3">
      <c r="A2" s="8" t="s">
        <v>0</v>
      </c>
      <c r="B2" s="8" t="s">
        <v>1</v>
      </c>
      <c r="C2" s="8" t="s">
        <v>31</v>
      </c>
      <c r="D2" s="8" t="s">
        <v>2</v>
      </c>
      <c r="E2" s="8" t="s">
        <v>30</v>
      </c>
      <c r="F2" s="8" t="s">
        <v>3</v>
      </c>
    </row>
    <row r="3" spans="1:6" ht="30" customHeight="1" x14ac:dyDescent="0.3">
      <c r="A3" s="5"/>
      <c r="B3" s="9" t="s">
        <v>17</v>
      </c>
      <c r="C3" s="5"/>
      <c r="D3" s="5"/>
      <c r="E3" s="5"/>
      <c r="F3" s="5"/>
    </row>
    <row r="4" spans="1:6" ht="28.8" x14ac:dyDescent="0.3">
      <c r="A4" s="3"/>
      <c r="B4" s="4" t="s">
        <v>18</v>
      </c>
      <c r="C4" s="3"/>
      <c r="D4" s="3"/>
      <c r="E4" s="3"/>
      <c r="F4" s="12"/>
    </row>
    <row r="5" spans="1:6" ht="28.8" x14ac:dyDescent="0.3">
      <c r="A5" s="3"/>
      <c r="B5" s="4" t="s">
        <v>19</v>
      </c>
      <c r="C5" s="3"/>
      <c r="D5" s="3"/>
      <c r="E5" s="3"/>
      <c r="F5" s="12"/>
    </row>
    <row r="6" spans="1:6" ht="28.8" x14ac:dyDescent="0.3">
      <c r="A6" s="3"/>
      <c r="B6" s="4" t="s">
        <v>20</v>
      </c>
      <c r="C6" s="3"/>
      <c r="D6" s="3"/>
      <c r="E6" s="3"/>
      <c r="F6" s="12"/>
    </row>
    <row r="7" spans="1:6" ht="43.2" x14ac:dyDescent="0.3">
      <c r="A7" s="3"/>
      <c r="B7" s="4" t="s">
        <v>28</v>
      </c>
      <c r="C7" s="3"/>
      <c r="D7" s="3"/>
      <c r="E7" s="3"/>
      <c r="F7" s="12"/>
    </row>
    <row r="8" spans="1:6" ht="28.8" x14ac:dyDescent="0.3">
      <c r="A8" s="3"/>
      <c r="B8" s="4" t="s">
        <v>21</v>
      </c>
      <c r="C8" s="3"/>
      <c r="D8" s="3"/>
      <c r="E8" s="3"/>
      <c r="F8" s="12"/>
    </row>
    <row r="9" spans="1:6" ht="28.8" x14ac:dyDescent="0.3">
      <c r="A9" s="3"/>
      <c r="B9" s="4" t="s">
        <v>22</v>
      </c>
      <c r="C9" s="3"/>
      <c r="D9" s="3"/>
      <c r="E9" s="3"/>
      <c r="F9" s="12"/>
    </row>
    <row r="10" spans="1:6" ht="207" customHeight="1" x14ac:dyDescent="0.3">
      <c r="A10" s="3">
        <v>1</v>
      </c>
      <c r="B10" s="4" t="s">
        <v>6</v>
      </c>
      <c r="C10" s="3" t="s">
        <v>4</v>
      </c>
      <c r="D10" s="3">
        <v>2</v>
      </c>
      <c r="E10" s="3">
        <v>3000</v>
      </c>
      <c r="F10" s="12">
        <f>D10*E10</f>
        <v>6000</v>
      </c>
    </row>
    <row r="11" spans="1:6" ht="226.5" customHeight="1" x14ac:dyDescent="0.3">
      <c r="A11" s="3">
        <v>2</v>
      </c>
      <c r="B11" s="4" t="s">
        <v>15</v>
      </c>
      <c r="C11" s="3" t="s">
        <v>4</v>
      </c>
      <c r="D11" s="3">
        <v>3</v>
      </c>
      <c r="E11" s="3">
        <v>2500</v>
      </c>
      <c r="F11" s="12">
        <f t="shared" ref="F11:F23" si="0">D11*E11</f>
        <v>7500</v>
      </c>
    </row>
    <row r="12" spans="1:6" ht="130.5" customHeight="1" x14ac:dyDescent="0.3">
      <c r="A12" s="3">
        <v>3</v>
      </c>
      <c r="B12" s="4" t="s">
        <v>7</v>
      </c>
      <c r="C12" s="3" t="s">
        <v>5</v>
      </c>
      <c r="D12" s="3">
        <f>75</f>
        <v>75</v>
      </c>
      <c r="E12" s="3">
        <v>1050</v>
      </c>
      <c r="F12" s="12">
        <f t="shared" si="0"/>
        <v>78750</v>
      </c>
    </row>
    <row r="13" spans="1:6" ht="130.5" customHeight="1" x14ac:dyDescent="0.3">
      <c r="A13" s="3">
        <v>4</v>
      </c>
      <c r="B13" s="4" t="s">
        <v>8</v>
      </c>
      <c r="C13" s="3" t="s">
        <v>5</v>
      </c>
      <c r="D13" s="3">
        <v>75</v>
      </c>
      <c r="E13" s="3">
        <v>150</v>
      </c>
      <c r="F13" s="12">
        <f t="shared" si="0"/>
        <v>11250</v>
      </c>
    </row>
    <row r="14" spans="1:6" ht="130.5" customHeight="1" x14ac:dyDescent="0.3">
      <c r="A14" s="3">
        <v>5</v>
      </c>
      <c r="B14" s="4" t="s">
        <v>9</v>
      </c>
      <c r="C14" s="3" t="s">
        <v>5</v>
      </c>
      <c r="D14" s="3">
        <v>75</v>
      </c>
      <c r="E14" s="3">
        <v>250</v>
      </c>
      <c r="F14" s="12">
        <f t="shared" si="0"/>
        <v>18750</v>
      </c>
    </row>
    <row r="15" spans="1:6" ht="130.5" customHeight="1" x14ac:dyDescent="0.3">
      <c r="A15" s="3">
        <v>6</v>
      </c>
      <c r="B15" s="4" t="s">
        <v>10</v>
      </c>
      <c r="C15" s="3" t="s">
        <v>4</v>
      </c>
      <c r="D15" s="3">
        <v>5</v>
      </c>
      <c r="E15" s="3">
        <v>1050</v>
      </c>
      <c r="F15" s="12">
        <f t="shared" si="0"/>
        <v>5250</v>
      </c>
    </row>
    <row r="16" spans="1:6" ht="30" customHeight="1" x14ac:dyDescent="0.3">
      <c r="A16" s="5"/>
      <c r="B16" s="11" t="s">
        <v>27</v>
      </c>
      <c r="C16" s="5"/>
      <c r="D16" s="5"/>
      <c r="E16" s="5"/>
      <c r="F16" s="13">
        <f>SUM(F4:F15)</f>
        <v>127500</v>
      </c>
    </row>
    <row r="17" spans="1:6" x14ac:dyDescent="0.3">
      <c r="A17" s="3"/>
      <c r="B17" s="4"/>
      <c r="C17" s="3"/>
      <c r="D17" s="3"/>
      <c r="E17" s="3"/>
      <c r="F17" s="12"/>
    </row>
    <row r="18" spans="1:6" x14ac:dyDescent="0.3">
      <c r="A18" s="3"/>
      <c r="B18" s="4"/>
      <c r="C18" s="3"/>
      <c r="D18" s="3"/>
      <c r="E18" s="3"/>
      <c r="F18" s="12"/>
    </row>
    <row r="19" spans="1:6" ht="30" customHeight="1" x14ac:dyDescent="0.3">
      <c r="A19" s="5"/>
      <c r="B19" s="9" t="s">
        <v>23</v>
      </c>
      <c r="C19" s="5"/>
      <c r="D19" s="5"/>
      <c r="E19" s="5"/>
      <c r="F19" s="14"/>
    </row>
    <row r="20" spans="1:6" ht="28.8" x14ac:dyDescent="0.3">
      <c r="A20" s="3"/>
      <c r="B20" s="4" t="s">
        <v>29</v>
      </c>
      <c r="C20" s="3"/>
      <c r="D20" s="3"/>
      <c r="E20" s="3"/>
      <c r="F20" s="12">
        <f>D20*E20</f>
        <v>0</v>
      </c>
    </row>
    <row r="21" spans="1:6" x14ac:dyDescent="0.3">
      <c r="A21" s="3"/>
      <c r="B21" s="7" t="s">
        <v>24</v>
      </c>
      <c r="C21" s="3" t="s">
        <v>4</v>
      </c>
      <c r="D21" s="3">
        <v>1</v>
      </c>
      <c r="E21" s="3"/>
      <c r="F21" s="12">
        <f t="shared" si="0"/>
        <v>0</v>
      </c>
    </row>
    <row r="22" spans="1:6" x14ac:dyDescent="0.3">
      <c r="A22" s="3"/>
      <c r="B22" s="7" t="s">
        <v>25</v>
      </c>
      <c r="C22" s="3" t="s">
        <v>4</v>
      </c>
      <c r="D22" s="3">
        <v>1</v>
      </c>
      <c r="E22" s="3">
        <v>32400</v>
      </c>
      <c r="F22" s="12">
        <f t="shared" si="0"/>
        <v>32400</v>
      </c>
    </row>
    <row r="23" spans="1:6" x14ac:dyDescent="0.3">
      <c r="A23" s="3"/>
      <c r="B23" s="7" t="s">
        <v>26</v>
      </c>
      <c r="C23" s="3" t="s">
        <v>4</v>
      </c>
      <c r="D23" s="3">
        <v>1</v>
      </c>
      <c r="E23" s="3">
        <v>34020</v>
      </c>
      <c r="F23" s="12">
        <f t="shared" si="0"/>
        <v>34020</v>
      </c>
    </row>
    <row r="24" spans="1:6" ht="30" customHeight="1" x14ac:dyDescent="0.3">
      <c r="A24" s="5"/>
      <c r="B24" s="11" t="s">
        <v>27</v>
      </c>
      <c r="C24" s="5"/>
      <c r="D24" s="5"/>
      <c r="E24" s="5"/>
      <c r="F24" s="13">
        <f>SUM(F20:F23)</f>
        <v>66420</v>
      </c>
    </row>
    <row r="25" spans="1:6" x14ac:dyDescent="0.3">
      <c r="A25" s="3"/>
      <c r="B25" s="7"/>
      <c r="C25" s="3"/>
      <c r="D25" s="3"/>
      <c r="E25" s="3"/>
      <c r="F25" s="12"/>
    </row>
    <row r="26" spans="1:6" s="10" customFormat="1" ht="30" customHeight="1" x14ac:dyDescent="0.3">
      <c r="A26" s="8"/>
      <c r="B26" s="11" t="s">
        <v>13</v>
      </c>
      <c r="C26" s="8"/>
      <c r="D26" s="8"/>
      <c r="E26" s="8"/>
      <c r="F26" s="13">
        <f>F16+F24</f>
        <v>193920</v>
      </c>
    </row>
    <row r="27" spans="1:6" x14ac:dyDescent="0.3">
      <c r="A27" s="3"/>
      <c r="B27" s="6" t="s">
        <v>11</v>
      </c>
      <c r="C27" s="3"/>
      <c r="D27" s="3"/>
      <c r="E27" s="3"/>
      <c r="F27" s="12">
        <f>F26*9%</f>
        <v>17452.8</v>
      </c>
    </row>
    <row r="28" spans="1:6" x14ac:dyDescent="0.3">
      <c r="A28" s="3"/>
      <c r="B28" s="6" t="s">
        <v>12</v>
      </c>
      <c r="C28" s="3"/>
      <c r="D28" s="3"/>
      <c r="E28" s="3"/>
      <c r="F28" s="12">
        <f>F26*9%</f>
        <v>17452.8</v>
      </c>
    </row>
    <row r="29" spans="1:6" ht="30" customHeight="1" x14ac:dyDescent="0.3">
      <c r="A29" s="5"/>
      <c r="B29" s="11" t="s">
        <v>14</v>
      </c>
      <c r="C29" s="5"/>
      <c r="D29" s="5"/>
      <c r="E29" s="5"/>
      <c r="F29" s="15">
        <f>SUM(F26:F28)</f>
        <v>228825.59999999998</v>
      </c>
    </row>
  </sheetData>
  <mergeCells count="1">
    <mergeCell ref="A1:F1"/>
  </mergeCells>
  <printOptions horizontalCentered="1"/>
  <pageMargins left="0" right="0" top="0" bottom="0" header="0" footer="0"/>
  <pageSetup paperSize="9" scale="78"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manoj mawle</dc:creator>
  <cp:lastModifiedBy>Asim Shaikh</cp:lastModifiedBy>
  <cp:lastPrinted>2025-07-01T05:51:53Z</cp:lastPrinted>
  <dcterms:created xsi:type="dcterms:W3CDTF">2025-06-26T10:57:05Z</dcterms:created>
  <dcterms:modified xsi:type="dcterms:W3CDTF">2025-07-11T13:10:08Z</dcterms:modified>
</cp:coreProperties>
</file>