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\INSTALLATION\APPLE STORE\VILEPARLE\"/>
    </mc:Choice>
  </mc:AlternateContent>
  <bookViews>
    <workbookView xWindow="0" yWindow="0" windowWidth="21600" windowHeight="97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1" l="1"/>
  <c r="G19" i="1" l="1"/>
  <c r="G20" i="1"/>
  <c r="G21" i="1"/>
  <c r="G22" i="1"/>
  <c r="G23" i="1"/>
  <c r="G25" i="1"/>
  <c r="G26" i="1"/>
  <c r="G10" i="1" l="1"/>
  <c r="G18" i="1" l="1"/>
  <c r="G12" i="1" l="1"/>
  <c r="G17" i="1"/>
  <c r="G27" i="1" s="1"/>
  <c r="G28" i="1" l="1"/>
  <c r="G29" i="1" s="1"/>
  <c r="G30" i="1"/>
  <c r="G13" i="1"/>
  <c r="G14" i="1" s="1"/>
</calcChain>
</file>

<file path=xl/sharedStrings.xml><?xml version="1.0" encoding="utf-8"?>
<sst xmlns="http://schemas.openxmlformats.org/spreadsheetml/2006/main" count="93" uniqueCount="78">
  <si>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</si>
  <si>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</si>
  <si>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</si>
  <si>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</si>
  <si>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</si>
  <si>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</si>
  <si>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</si>
  <si>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</si>
  <si>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</si>
  <si>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</si>
  <si>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</si>
  <si>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</si>
  <si>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</si>
  <si>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</si>
  <si>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</si>
  <si>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</si>
  <si>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</si>
  <si>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</si>
  <si>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</si>
  <si>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</si>
  <si>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</si>
  <si>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GST @ 28%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</si>
  <si>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</si>
  <si>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</si>
  <si>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</si>
  <si>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</si>
  <si>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</si>
  <si>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</si>
  <si>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>D</t>
  </si>
  <si>
    <t>TOTAL BASIC LOW SIDE</t>
  </si>
  <si>
    <t>E</t>
  </si>
  <si>
    <t>GST@ 18%</t>
  </si>
  <si>
    <t>F</t>
  </si>
  <si>
    <t>Total Low Side Value</t>
  </si>
  <si>
    <t>G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</si>
  <si>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</si>
  <si>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</si>
  <si>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</si>
  <si>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</si>
  <si>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</si>
  <si>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</si>
  <si>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</si>
  <si>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</si>
  <si>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</si>
  <si>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 xml:space="preserve">Interconnecting Cable Indoor &amp; Outdoor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</si>
  <si>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</si>
  <si>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</si>
  <si>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</si>
  <si>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</si>
  <si>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</si>
  <si>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</si>
  <si>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</si>
  <si>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</si>
  <si>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</si>
  <si>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</si>
  <si>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TOTAL VALUE HIGH SIDE + LOW SIDE  (A + D)</t>
  </si>
  <si>
    <t>L/S</t>
  </si>
  <si>
    <t>Apple Store</t>
  </si>
  <si>
    <t>23.04.2025</t>
  </si>
  <si>
    <t>5.50TR Daikin Ductable Non-Inverter AC  with wireless remote</t>
  </si>
  <si>
    <t>5.50TR Daikin Ductable Inverter AC  with wireless remote</t>
  </si>
  <si>
    <t xml:space="preserve">Standard Installation of 5.5TR Ductable AC Unit </t>
  </si>
  <si>
    <t xml:space="preserve">Refrigeration Piping for 5.5TR Ductable AC Unit </t>
  </si>
  <si>
    <t xml:space="preserve">Drain Pipe 32mm PVC Pipe </t>
  </si>
  <si>
    <t>Canvas Connection</t>
  </si>
  <si>
    <t>Nitrogen Testing, Flushing &amp; Vacuumizing</t>
  </si>
  <si>
    <t>Outdoor Stand MS Platform 3 x 4.5'</t>
  </si>
  <si>
    <t>Duct Modification ( As per Mouth Piece Connection) 5.5TR Ductable Unit</t>
  </si>
  <si>
    <t>Lifting &amp; Shifting</t>
  </si>
  <si>
    <t>Dismentaling of Existing Ductable Unit</t>
  </si>
  <si>
    <t>Site Address: - CHS, Prime Mall, Shop No.G-001, Irla Rd, Irla, Vile Parle West, Mumbai, Maharashtra 400056.</t>
  </si>
  <si>
    <t>RO</t>
  </si>
  <si>
    <t>SR NO</t>
  </si>
  <si>
    <t xml:space="preserve">DESCRIPTION </t>
  </si>
  <si>
    <t>QTY</t>
  </si>
  <si>
    <t>RATE</t>
  </si>
  <si>
    <t>Buy Back rate for Ductable AC unit</t>
  </si>
  <si>
    <t>consider in Buy back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</si>
</sst>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2"/>
      <color indexed="8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7" fillId="0" borderId="0"/>
  </cellStyleXfs>
  <cellXfs count="105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8" fillId="0" borderId="15" xfId="0" quotePrefix="1" applyFont="1" applyBorder="1" applyAlignment="1">
      <alignment horizontal="center" vertical="center"/>
    </xf>
    <xf numFmtId="0" fontId="8" fillId="0" borderId="20" xfId="0" quotePrefix="1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quotePrefix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4" fillId="0" borderId="19" xfId="0" applyFont="1" applyBorder="1" applyAlignment="1">
      <alignment horizontal="left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6" fillId="3" borderId="3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left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left" vertical="center"/>
    </xf>
    <xf numFmtId="0" fontId="11" fillId="2" borderId="19" xfId="0" applyFont="1" applyFill="1" applyBorder="1" applyAlignment="1">
      <alignment vertical="top" wrapText="1"/>
    </xf>
    <xf numFmtId="0" fontId="12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left" vertical="top" wrapText="1"/>
    </xf>
    <xf numFmtId="0" fontId="9" fillId="0" borderId="38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left" vertical="top" wrapText="1"/>
    </xf>
    <xf numFmtId="0" fontId="10" fillId="2" borderId="19" xfId="0" applyFont="1" applyFill="1" applyBorder="1" applyAlignment="1">
      <alignment horizontal="left" vertical="center"/>
    </xf>
    <xf numFmtId="0" fontId="10" fillId="2" borderId="25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2">
    <cellStyle name="Normal" xfId="0" builtinId="0"/>
    <cellStyle name="Normal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225777</xdr:colOff>
      <xdr:row>0</xdr:row>
      <xdr:rowOff>257529</xdr:rowOff>
    </xdr:from>
    <xdr:to>
      <xdr:col>1</xdr:col>
      <xdr:colOff>1284111</xdr:colOff>
      <xdr:row>3</xdr:row>
      <xdr:rowOff>38806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25777" y="257529"/>
          <a:ext cx="1534584" cy="74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abSelected="1" topLeftCell="A10" zoomScale="90" zoomScaleNormal="90" workbookViewId="0">
      <selection activeCell="E36" sqref="E36"/>
    </sheetView>
  </sheetViews>
  <sheetFormatPr defaultColWidth="9" defaultRowHeight="15"/>
  <cols>
    <col min="1" max="1" width="7.140625" customWidth="1"/>
    <col min="2" max="2" width="20" customWidth="1"/>
    <col min="3" max="3" width="38.710937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96" t="s">
        <v>0</v>
      </c>
      <c r="B1" s="97"/>
      <c r="C1" s="97" t="s">
        <v>1</v>
      </c>
      <c r="D1" s="97"/>
      <c r="E1" s="97"/>
      <c r="F1" s="97"/>
      <c r="G1" s="98"/>
    </row>
    <row r="2" spans="1:7" ht="27.75">
      <c r="A2" s="99" t="s">
        <v>2</v>
      </c>
      <c r="B2" s="100"/>
      <c r="C2" s="100" t="s">
        <v>3</v>
      </c>
      <c r="D2" s="100"/>
      <c r="E2" s="100"/>
      <c r="F2" s="100"/>
      <c r="G2" s="101"/>
    </row>
    <row r="3" spans="1:7" ht="21" customHeight="1">
      <c r="A3" s="102" t="s">
        <v>4</v>
      </c>
      <c r="B3" s="103"/>
      <c r="C3" s="103" t="s">
        <v>5</v>
      </c>
      <c r="D3" s="103"/>
      <c r="E3" s="103"/>
      <c r="F3" s="103"/>
      <c r="G3" s="104"/>
    </row>
    <row r="4" spans="1:7" ht="22.5" customHeight="1">
      <c r="A4" s="72" t="s">
        <v>6</v>
      </c>
      <c r="B4" s="73"/>
      <c r="C4" s="73" t="s">
        <v>7</v>
      </c>
      <c r="D4" s="73"/>
      <c r="E4" s="73"/>
      <c r="F4" s="73"/>
      <c r="G4" s="74"/>
    </row>
    <row r="5" spans="1:7" ht="19.5" thickBot="1">
      <c r="A5" s="75" t="s">
        <v>8</v>
      </c>
      <c r="B5" s="76"/>
      <c r="C5" s="76"/>
      <c r="D5" s="76"/>
      <c r="E5" s="76"/>
      <c r="F5" s="76"/>
      <c r="G5" s="77"/>
    </row>
    <row r="6" spans="1:7" ht="15" customHeight="1">
      <c r="A6" s="48" t="s">
        <v>9</v>
      </c>
      <c r="B6" s="54"/>
      <c r="C6" s="56" t="s">
        <v>57</v>
      </c>
      <c r="D6" s="57"/>
      <c r="E6" s="58"/>
      <c r="F6" s="48" t="s">
        <v>10</v>
      </c>
      <c r="G6" s="50" t="s">
        <v>58</v>
      </c>
    </row>
    <row r="7" spans="1:7" ht="15" customHeight="1" thickBot="1">
      <c r="A7" s="49"/>
      <c r="B7" s="55"/>
      <c r="C7" s="59"/>
      <c r="D7" s="60"/>
      <c r="E7" s="61"/>
      <c r="F7" s="49"/>
      <c r="G7" s="51"/>
    </row>
    <row r="8" spans="1:7" ht="22.5" customHeight="1" thickBot="1">
      <c r="A8" s="78" t="s">
        <v>70</v>
      </c>
      <c r="B8" s="79"/>
      <c r="C8" s="79"/>
      <c r="D8" s="79"/>
      <c r="E8" s="79"/>
      <c r="F8" s="79"/>
      <c r="G8" s="80"/>
    </row>
    <row r="9" spans="1:7" ht="21" customHeight="1" thickBot="1">
      <c r="A9" s="2" t="s">
        <v>11</v>
      </c>
      <c r="B9" s="82" t="s">
        <v>12</v>
      </c>
      <c r="C9" s="83"/>
      <c r="D9" s="32" t="s">
        <v>13</v>
      </c>
      <c r="E9" s="3" t="s">
        <v>14</v>
      </c>
      <c r="F9" s="3" t="s">
        <v>15</v>
      </c>
      <c r="G9" s="4" t="s">
        <v>16</v>
      </c>
    </row>
    <row r="10" spans="1:7" ht="18.75" customHeight="1">
      <c r="A10" s="5">
        <v>1</v>
      </c>
      <c r="B10" s="84" t="s">
        <v>59</v>
      </c>
      <c r="C10" s="85"/>
      <c r="D10" s="6" t="s">
        <v>17</v>
      </c>
      <c r="E10" s="6">
        <v>1</v>
      </c>
      <c r="F10" s="7">
        <v>108201.2</v>
      </c>
      <c r="G10" s="8">
        <f>F10*E10</f>
        <v>108201.2</v>
      </c>
    </row>
    <row r="11" spans="1:7" ht="19.149999999999999" customHeight="1" thickBot="1">
      <c r="A11" s="5">
        <v>2</v>
      </c>
      <c r="B11" s="86" t="s">
        <v>60</v>
      </c>
      <c r="C11" s="87"/>
      <c r="D11" s="6" t="s">
        <v>17</v>
      </c>
      <c r="E11" s="6" t="s">
        <v>71</v>
      </c>
      <c r="F11" s="7">
        <v>142975</v>
      </c>
      <c r="G11" s="8"/>
    </row>
    <row r="12" spans="1:7">
      <c r="A12" s="10" t="s">
        <v>18</v>
      </c>
      <c r="B12" s="81" t="s">
        <v>19</v>
      </c>
      <c r="C12" s="81"/>
      <c r="D12" s="11"/>
      <c r="E12" s="12"/>
      <c r="F12" s="12"/>
      <c r="G12" s="13">
        <f>SUM(G10:G11)</f>
        <v>108201.2</v>
      </c>
    </row>
    <row r="13" spans="1:7">
      <c r="A13" s="14" t="s">
        <v>20</v>
      </c>
      <c r="B13" s="88" t="s">
        <v>21</v>
      </c>
      <c r="C13" s="88"/>
      <c r="D13" s="15"/>
      <c r="E13" s="16"/>
      <c r="F13" s="16"/>
      <c r="G13" s="17">
        <f>G12*28%</f>
        <v>30296.336000000003</v>
      </c>
    </row>
    <row r="14" spans="1:7" ht="15.75" thickBot="1">
      <c r="A14" s="18" t="s">
        <v>22</v>
      </c>
      <c r="B14" s="89" t="s">
        <v>23</v>
      </c>
      <c r="C14" s="89"/>
      <c r="D14" s="19"/>
      <c r="E14" s="20"/>
      <c r="F14" s="20"/>
      <c r="G14" s="21">
        <f>SUM(G12:G13)</f>
        <v>138497.53599999999</v>
      </c>
    </row>
    <row r="15" spans="1:7" ht="20.45" customHeight="1" thickBot="1">
      <c r="A15" s="90" t="s">
        <v>24</v>
      </c>
      <c r="B15" s="91"/>
      <c r="C15" s="91"/>
      <c r="D15" s="91"/>
      <c r="E15" s="91"/>
      <c r="F15" s="91"/>
      <c r="G15" s="92"/>
    </row>
    <row r="16" spans="1:7" ht="16.5" customHeight="1" thickBot="1">
      <c r="A16" s="1" t="s">
        <v>25</v>
      </c>
      <c r="B16" s="93" t="s">
        <v>26</v>
      </c>
      <c r="C16" s="93"/>
      <c r="D16" s="3" t="s">
        <v>13</v>
      </c>
      <c r="E16" s="3" t="s">
        <v>14</v>
      </c>
      <c r="F16" s="3" t="s">
        <v>15</v>
      </c>
      <c r="G16" s="4" t="s">
        <v>16</v>
      </c>
    </row>
    <row r="17" spans="1:8">
      <c r="A17" s="34" t="s">
        <v>45</v>
      </c>
      <c r="B17" s="94" t="s">
        <v>69</v>
      </c>
      <c r="C17" s="95"/>
      <c r="D17" s="35" t="s">
        <v>17</v>
      </c>
      <c r="E17" s="36">
        <v>1</v>
      </c>
      <c r="F17" s="36">
        <v>3000</v>
      </c>
      <c r="G17" s="38">
        <f t="shared" ref="G17:G26" si="0">F17*E17</f>
        <v>3000</v>
      </c>
    </row>
    <row r="18" spans="1:8">
      <c r="A18" s="33" t="s">
        <v>46</v>
      </c>
      <c r="B18" s="70" t="s">
        <v>61</v>
      </c>
      <c r="C18" s="71"/>
      <c r="D18" s="6" t="s">
        <v>17</v>
      </c>
      <c r="E18" s="31">
        <v>1</v>
      </c>
      <c r="F18" s="31">
        <v>5000</v>
      </c>
      <c r="G18" s="37">
        <f t="shared" si="0"/>
        <v>5000</v>
      </c>
    </row>
    <row r="19" spans="1:8" ht="18" customHeight="1">
      <c r="A19" s="33" t="s">
        <v>47</v>
      </c>
      <c r="B19" s="69" t="s">
        <v>62</v>
      </c>
      <c r="C19" s="69"/>
      <c r="D19" s="9" t="s">
        <v>27</v>
      </c>
      <c r="E19" s="22">
        <v>7</v>
      </c>
      <c r="F19" s="22">
        <v>1250</v>
      </c>
      <c r="G19" s="37">
        <f t="shared" si="0"/>
        <v>8750</v>
      </c>
    </row>
    <row r="20" spans="1:8" ht="19.149999999999999" customHeight="1">
      <c r="A20" s="33" t="s">
        <v>48</v>
      </c>
      <c r="B20" s="69" t="s">
        <v>44</v>
      </c>
      <c r="C20" s="69"/>
      <c r="D20" s="9" t="s">
        <v>27</v>
      </c>
      <c r="E20" s="22">
        <v>7</v>
      </c>
      <c r="F20" s="22">
        <v>150</v>
      </c>
      <c r="G20" s="37">
        <f t="shared" si="0"/>
        <v>1050</v>
      </c>
    </row>
    <row r="21" spans="1:8" ht="19.149999999999999" customHeight="1">
      <c r="A21" s="33" t="s">
        <v>49</v>
      </c>
      <c r="B21" s="69" t="s">
        <v>63</v>
      </c>
      <c r="C21" s="69"/>
      <c r="D21" s="9" t="s">
        <v>27</v>
      </c>
      <c r="E21" s="22">
        <v>7</v>
      </c>
      <c r="F21" s="22">
        <v>140</v>
      </c>
      <c r="G21" s="37">
        <f t="shared" si="0"/>
        <v>980</v>
      </c>
    </row>
    <row r="22" spans="1:8" ht="16.899999999999999" customHeight="1">
      <c r="A22" s="33" t="s">
        <v>50</v>
      </c>
      <c r="B22" s="69" t="s">
        <v>64</v>
      </c>
      <c r="C22" s="69"/>
      <c r="D22" s="9" t="s">
        <v>17</v>
      </c>
      <c r="E22" s="22">
        <v>1</v>
      </c>
      <c r="F22" s="22">
        <v>3000</v>
      </c>
      <c r="G22" s="37">
        <f t="shared" si="0"/>
        <v>3000</v>
      </c>
    </row>
    <row r="23" spans="1:8" ht="16.899999999999999" customHeight="1">
      <c r="A23" s="33" t="s">
        <v>51</v>
      </c>
      <c r="B23" s="69" t="s">
        <v>65</v>
      </c>
      <c r="C23" s="69"/>
      <c r="D23" s="9" t="s">
        <v>17</v>
      </c>
      <c r="E23" s="22">
        <v>1</v>
      </c>
      <c r="F23" s="22">
        <v>3000</v>
      </c>
      <c r="G23" s="37">
        <f t="shared" si="0"/>
        <v>3000</v>
      </c>
    </row>
    <row r="24" spans="1:8" ht="16.899999999999999" customHeight="1">
      <c r="A24" s="33" t="s">
        <v>52</v>
      </c>
      <c r="B24" s="69" t="s">
        <v>66</v>
      </c>
      <c r="C24" s="69"/>
      <c r="D24" s="9" t="s">
        <v>56</v>
      </c>
      <c r="E24" s="22">
        <v>1</v>
      </c>
      <c r="F24" s="22">
        <v>10000</v>
      </c>
      <c r="G24" s="37">
        <v>0</v>
      </c>
    </row>
    <row r="25" spans="1:8" ht="32.25" customHeight="1">
      <c r="A25" s="33" t="s">
        <v>53</v>
      </c>
      <c r="B25" s="69" t="s">
        <v>67</v>
      </c>
      <c r="C25" s="69"/>
      <c r="D25" s="9" t="s">
        <v>17</v>
      </c>
      <c r="E25" s="22">
        <v>1</v>
      </c>
      <c r="F25" s="22">
        <v>10000</v>
      </c>
      <c r="G25" s="37">
        <f t="shared" si="0"/>
        <v>10000</v>
      </c>
    </row>
    <row r="26" spans="1:8" ht="16.899999999999999" customHeight="1" thickBot="1">
      <c r="A26" s="33" t="s">
        <v>54</v>
      </c>
      <c r="B26" s="69" t="s">
        <v>68</v>
      </c>
      <c r="C26" s="69"/>
      <c r="D26" s="9" t="s">
        <v>56</v>
      </c>
      <c r="E26" s="22">
        <v>1</v>
      </c>
      <c r="F26" s="22"/>
      <c r="G26" s="37">
        <f t="shared" si="0"/>
        <v>0</v>
      </c>
      <c r="H26" t="s">
        <v>77</v>
      </c>
    </row>
    <row r="27" spans="1:8">
      <c r="A27" s="23" t="s">
        <v>28</v>
      </c>
      <c r="B27" s="65" t="s">
        <v>29</v>
      </c>
      <c r="C27" s="65"/>
      <c r="D27" s="65"/>
      <c r="E27" s="24"/>
      <c r="F27" s="24"/>
      <c r="G27" s="25">
        <f>SUM(G17:G26)</f>
        <v>34780</v>
      </c>
    </row>
    <row r="28" spans="1:8">
      <c r="A28" s="26" t="s">
        <v>30</v>
      </c>
      <c r="B28" s="66" t="s">
        <v>31</v>
      </c>
      <c r="C28" s="66"/>
      <c r="D28" s="66"/>
      <c r="E28" s="27"/>
      <c r="F28" s="27"/>
      <c r="G28" s="28">
        <f>G27*18%</f>
        <v>6260.4</v>
      </c>
    </row>
    <row r="29" spans="1:8">
      <c r="A29" s="26" t="s">
        <v>32</v>
      </c>
      <c r="B29" s="67" t="s">
        <v>33</v>
      </c>
      <c r="C29" s="67"/>
      <c r="D29" s="67"/>
      <c r="E29" s="27"/>
      <c r="F29" s="27"/>
      <c r="G29" s="28">
        <f>SUM(G27:G28)</f>
        <v>41040.400000000001</v>
      </c>
    </row>
    <row r="30" spans="1:8">
      <c r="A30" s="46" t="s">
        <v>34</v>
      </c>
      <c r="B30" s="62" t="s">
        <v>55</v>
      </c>
      <c r="C30" s="62"/>
      <c r="D30" s="62"/>
      <c r="E30" s="27"/>
      <c r="F30" s="27"/>
      <c r="G30" s="52">
        <f>G27+G12</f>
        <v>142981.20000000001</v>
      </c>
    </row>
    <row r="31" spans="1:8">
      <c r="A31" s="47"/>
      <c r="B31" s="63"/>
      <c r="C31" s="63"/>
      <c r="D31" s="63"/>
      <c r="E31" s="29"/>
      <c r="F31" s="29"/>
      <c r="G31" s="53"/>
    </row>
    <row r="33" spans="1:6" ht="15.75" thickBot="1"/>
    <row r="34" spans="1:6">
      <c r="B34" s="39" t="s">
        <v>72</v>
      </c>
      <c r="C34" s="40" t="s">
        <v>73</v>
      </c>
      <c r="D34" s="40" t="s">
        <v>74</v>
      </c>
      <c r="E34" s="40" t="s">
        <v>75</v>
      </c>
      <c r="F34" s="41" t="s">
        <v>16</v>
      </c>
    </row>
    <row r="35" spans="1:6" ht="15.75" thickBot="1">
      <c r="B35" s="42" t="s">
        <v>45</v>
      </c>
      <c r="C35" s="43" t="s">
        <v>76</v>
      </c>
      <c r="D35" s="43">
        <v>5.5</v>
      </c>
      <c r="E35" s="43">
        <v>1200</v>
      </c>
      <c r="F35" s="44">
        <f>D35*E35</f>
        <v>6600</v>
      </c>
    </row>
    <row r="37" spans="1:6" ht="15.75">
      <c r="A37" s="68" t="s">
        <v>35</v>
      </c>
      <c r="B37" s="68"/>
      <c r="C37" s="68"/>
      <c r="D37" s="68"/>
      <c r="E37" s="68"/>
      <c r="F37" s="68"/>
    </row>
    <row r="38" spans="1:6" ht="15.75">
      <c r="A38" s="30">
        <v>1</v>
      </c>
      <c r="B38" s="45" t="s">
        <v>36</v>
      </c>
      <c r="C38" s="45"/>
      <c r="D38" s="45"/>
      <c r="E38" s="45"/>
      <c r="F38" s="45"/>
    </row>
    <row r="39" spans="1:6" ht="15.75">
      <c r="A39" s="30">
        <v>2</v>
      </c>
      <c r="B39" s="64" t="s">
        <v>37</v>
      </c>
      <c r="C39" s="64"/>
      <c r="D39" s="64"/>
      <c r="E39" s="64"/>
      <c r="F39" s="64"/>
    </row>
    <row r="40" spans="1:6" ht="15.75">
      <c r="A40" s="30">
        <v>3</v>
      </c>
      <c r="B40" s="64" t="s">
        <v>38</v>
      </c>
      <c r="C40" s="64"/>
      <c r="D40" s="64"/>
      <c r="E40" s="64"/>
      <c r="F40" s="64"/>
    </row>
    <row r="41" spans="1:6" ht="32.1" customHeight="1">
      <c r="A41" s="30">
        <v>4</v>
      </c>
      <c r="B41" s="64" t="s">
        <v>39</v>
      </c>
      <c r="C41" s="64"/>
      <c r="D41" s="64"/>
      <c r="E41" s="64"/>
      <c r="F41" s="64"/>
    </row>
    <row r="42" spans="1:6" ht="15.75">
      <c r="A42" s="30">
        <v>5</v>
      </c>
      <c r="B42" s="45" t="s">
        <v>40</v>
      </c>
      <c r="C42" s="45"/>
      <c r="D42" s="45"/>
      <c r="E42" s="45"/>
      <c r="F42" s="45"/>
    </row>
    <row r="43" spans="1:6" ht="15.75">
      <c r="A43" s="30">
        <v>6</v>
      </c>
      <c r="B43" s="45" t="s">
        <v>41</v>
      </c>
      <c r="C43" s="45"/>
      <c r="D43" s="45"/>
      <c r="E43" s="45"/>
      <c r="F43" s="45"/>
    </row>
    <row r="44" spans="1:6" ht="15.75">
      <c r="A44" s="30">
        <v>7</v>
      </c>
      <c r="B44" s="45" t="s">
        <v>42</v>
      </c>
      <c r="C44" s="45"/>
      <c r="D44" s="45"/>
      <c r="E44" s="45"/>
      <c r="F44" s="45"/>
    </row>
    <row r="45" spans="1:6" ht="15.75">
      <c r="A45" s="30">
        <v>8</v>
      </c>
      <c r="B45" s="45" t="s">
        <v>43</v>
      </c>
      <c r="C45" s="45"/>
      <c r="D45" s="45"/>
      <c r="E45" s="45"/>
      <c r="F45" s="45"/>
    </row>
  </sheetData>
  <mergeCells count="47">
    <mergeCell ref="A1:B1"/>
    <mergeCell ref="C1:G1"/>
    <mergeCell ref="A2:B2"/>
    <mergeCell ref="C2:G2"/>
    <mergeCell ref="A3:B3"/>
    <mergeCell ref="C3:G3"/>
    <mergeCell ref="B18:C18"/>
    <mergeCell ref="A4:B4"/>
    <mergeCell ref="C4:G4"/>
    <mergeCell ref="A5:G5"/>
    <mergeCell ref="A8:G8"/>
    <mergeCell ref="B12:C12"/>
    <mergeCell ref="B9:C9"/>
    <mergeCell ref="B10:C10"/>
    <mergeCell ref="B11:C11"/>
    <mergeCell ref="B13:C13"/>
    <mergeCell ref="B14:C14"/>
    <mergeCell ref="A15:G15"/>
    <mergeCell ref="B16:C16"/>
    <mergeCell ref="B17:C17"/>
    <mergeCell ref="B29:D29"/>
    <mergeCell ref="A37:F37"/>
    <mergeCell ref="B38:F38"/>
    <mergeCell ref="B19:C19"/>
    <mergeCell ref="B20:C20"/>
    <mergeCell ref="B21:C21"/>
    <mergeCell ref="B22:C22"/>
    <mergeCell ref="B23:C23"/>
    <mergeCell ref="B24:C24"/>
    <mergeCell ref="B26:C26"/>
    <mergeCell ref="B25:C25"/>
    <mergeCell ref="B44:F44"/>
    <mergeCell ref="B45:F45"/>
    <mergeCell ref="A30:A31"/>
    <mergeCell ref="F6:F7"/>
    <mergeCell ref="G6:G7"/>
    <mergeCell ref="G30:G31"/>
    <mergeCell ref="A6:B7"/>
    <mergeCell ref="C6:E7"/>
    <mergeCell ref="B30:D31"/>
    <mergeCell ref="B39:F39"/>
    <mergeCell ref="B40:F40"/>
    <mergeCell ref="B41:F41"/>
    <mergeCell ref="B42:F42"/>
    <mergeCell ref="B43:F43"/>
    <mergeCell ref="B27:D27"/>
    <mergeCell ref="B28:D28"/>
  </mergeCells>
  <hyperlinks>
    <hyperlink ref="B28" r:id="rId1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2006-09-16T00:00:00Z</dcterms:created>
  <dcterms:modified xsi:type="dcterms:W3CDTF">2025-04-24T06:58:03Z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