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FREEN KHAN\DAIKIN FOLDER\INSTALLATION\RBK SCHOOL\BHAYANDAR\MARCH - 2026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9" i="1" s="1"/>
  <c r="L28" i="1"/>
  <c r="L30" i="1" l="1"/>
  <c r="L31" i="1" s="1"/>
  <c r="I29" i="1"/>
  <c r="L23" i="1"/>
  <c r="I28" i="1" l="1"/>
  <c r="I27" i="1"/>
  <c r="I26" i="1"/>
  <c r="I25" i="1"/>
  <c r="I24" i="1"/>
  <c r="I23" i="1"/>
  <c r="I17" i="1"/>
  <c r="I14" i="1"/>
  <c r="I15" i="1" s="1"/>
  <c r="I13" i="1"/>
  <c r="I11" i="1"/>
  <c r="I10" i="1"/>
  <c r="I9" i="1"/>
  <c r="I30" i="1" l="1"/>
  <c r="I31" i="1" s="1"/>
  <c r="I18" i="1"/>
  <c r="I19" i="1" s="1"/>
  <c r="F17" i="1"/>
  <c r="F18" i="1" s="1"/>
  <c r="F13" i="1"/>
  <c r="F14" i="1" s="1"/>
  <c r="F9" i="1"/>
  <c r="F10" i="1" s="1"/>
  <c r="F11" i="1" s="1"/>
  <c r="F19" i="1" l="1"/>
  <c r="F15" i="1"/>
  <c r="F28" i="1"/>
  <c r="F27" i="1"/>
  <c r="F26" i="1"/>
  <c r="F25" i="1"/>
  <c r="F24" i="1"/>
  <c r="F23" i="1" l="1"/>
  <c r="F29" i="1" s="1"/>
  <c r="F30" i="1" s="1"/>
  <c r="F31" i="1" l="1"/>
</calcChain>
</file>

<file path=xl/sharedStrings.xml><?xml version="1.0" encoding="utf-8"?>
<sst xmlns="http://schemas.openxmlformats.org/spreadsheetml/2006/main" count="68" uniqueCount="43">
  <si>
    <t>Description</t>
  </si>
  <si>
    <t>Sr. no</t>
  </si>
  <si>
    <t>UOM</t>
  </si>
  <si>
    <t>QTY</t>
  </si>
  <si>
    <t>RATE</t>
  </si>
  <si>
    <t>AMOUNT</t>
  </si>
  <si>
    <t>RFT</t>
  </si>
  <si>
    <t>Providing and laying of polycab make 4 core, 2.5 sqmm wire for 2 TR AC fittings</t>
  </si>
  <si>
    <t>Supply , installation, testing &amp; comissioning of refrigerant piping between IDU and ODU covered with Nitrile Rubber insulation of minimum thickness 9 mm on liquid line &amp; suction line as per Indoor &amp; Outdoor Unit location Specified in Dwg - 2.0 TR (5/8" &amp; 1/4")</t>
  </si>
  <si>
    <t>Providing and laying of drain pipe 35 mm with insulation</t>
  </si>
  <si>
    <t>Cassette unit fixing charges - 2 TR</t>
  </si>
  <si>
    <t>Providing and installation of MS Stand outdoor</t>
  </si>
  <si>
    <t>Cassette unit hanging rod</t>
  </si>
  <si>
    <t>REMARK</t>
  </si>
  <si>
    <t xml:space="preserve">Rates will be change as per site actual condition </t>
  </si>
  <si>
    <t>Note :-This is a tentative BOQ, billing will be carried out based on the actual measurement sheet.</t>
  </si>
  <si>
    <t>Low Side BOQ</t>
  </si>
  <si>
    <t xml:space="preserve">Daikin - 2TR Cassette 4Star Inverter </t>
  </si>
  <si>
    <t>Nos</t>
  </si>
  <si>
    <t>Gst 18%</t>
  </si>
  <si>
    <t>Total with GST</t>
  </si>
  <si>
    <t xml:space="preserve">Hitachi - 1.8TR Cassette 4Star Inverter </t>
  </si>
  <si>
    <t xml:space="preserve">Samsung - 2TR Cassette 4Star Inverter </t>
  </si>
  <si>
    <t>Remark</t>
  </si>
  <si>
    <t>High Side BOQ</t>
  </si>
  <si>
    <t>Total</t>
  </si>
  <si>
    <t>As Per RC</t>
  </si>
  <si>
    <t>AEON AIRCONDITIONING SOLUTIONS</t>
  </si>
  <si>
    <t>Complete Airconditioning solutions.</t>
  </si>
  <si>
    <t>Workshop &amp; Office: - Aeon House, Shop No 6/7, Behind N Cube China Town Opp. Shishu Gnyan Mandir</t>
  </si>
  <si>
    <t>Company Name - School work - Bhayander</t>
  </si>
  <si>
    <t>Dr. Ambedkar Rd. Thane W 400601. Phone - 9322334106 / 9322334108</t>
  </si>
  <si>
    <t>KANAKIA'S RATES</t>
  </si>
  <si>
    <t>KANAKIA AMOUNT</t>
  </si>
  <si>
    <t>First preference</t>
  </si>
  <si>
    <t>2nd preference</t>
  </si>
  <si>
    <t>3rd preference</t>
  </si>
  <si>
    <t>Remarks</t>
  </si>
  <si>
    <t>check this at site, if bigger stand is required than rate will be 2200</t>
  </si>
  <si>
    <t>AEON'S RATE</t>
  </si>
  <si>
    <t>AEON'S AMOUNT</t>
  </si>
  <si>
    <t>NOS</t>
  </si>
  <si>
    <t>Date - 25.03.2026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</si>
</sst>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color rgb="FF002060"/>
      <name val="Brush Script MT"/>
      <family val="4"/>
    </font>
    <font>
      <sz val="9"/>
      <color rgb="FF00206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0" xfId="0" applyFont="1" applyBorder="1"/>
    <xf numFmtId="0" fontId="0" fillId="0" borderId="22" xfId="0" applyBorder="1" applyAlignment="1">
      <alignment horizontal="center" vertical="center"/>
    </xf>
    <xf numFmtId="0" fontId="0" fillId="0" borderId="15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1" xfId="0" applyBorder="1"/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/>
    <xf numFmtId="0" fontId="0" fillId="0" borderId="13" xfId="0" applyBorder="1" applyAlignment="1">
      <alignment horizontal="left" wrapText="1"/>
    </xf>
    <xf numFmtId="0" fontId="1" fillId="2" borderId="14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/>
    <xf numFmtId="0" fontId="0" fillId="2" borderId="2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" fillId="4" borderId="40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4" borderId="40" xfId="0" applyFill="1" applyBorder="1" applyAlignment="1">
      <alignment wrapText="1"/>
    </xf>
    <xf numFmtId="0" fontId="0" fillId="4" borderId="40" xfId="0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FF7C80"/>
      <color rgb="FFFF66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1</xdr:row>
      <xdr:rowOff>157786</xdr:rowOff>
    </xdr:from>
    <xdr:to>
      <xdr:col>1</xdr:col>
      <xdr:colOff>646044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7674" y="356569"/>
          <a:ext cx="1151283" cy="6042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C16" zoomScaleNormal="100" workbookViewId="0">
      <selection activeCell="K27" sqref="K27"/>
    </sheetView>
  </sheetViews>
  <sheetFormatPr defaultRowHeight="15" x14ac:dyDescent="0.25"/>
  <cols>
    <col min="1" max="1" width="9.140625" style="3"/>
    <col min="2" max="2" width="53.28515625" style="1" customWidth="1"/>
    <col min="3" max="5" width="9.140625" style="3"/>
    <col min="6" max="6" width="13.7109375" style="3" customWidth="1"/>
    <col min="7" max="7" width="18.140625" customWidth="1"/>
    <col min="8" max="9" width="12.85546875" customWidth="1"/>
    <col min="10" max="10" width="16.28515625" customWidth="1"/>
    <col min="13" max="13" width="15.42578125" customWidth="1"/>
  </cols>
  <sheetData>
    <row r="1" spans="1:10" ht="15.75" thickBot="1" x14ac:dyDescent="0.3">
      <c r="F1" s="53"/>
    </row>
    <row r="2" spans="1:10" s="5" customFormat="1" ht="23.25" x14ac:dyDescent="0.35">
      <c r="A2" s="73" t="s">
        <v>27</v>
      </c>
      <c r="B2" s="74"/>
      <c r="C2" s="74"/>
      <c r="D2" s="74"/>
      <c r="E2" s="74"/>
      <c r="F2" s="74"/>
      <c r="G2" s="75"/>
    </row>
    <row r="3" spans="1:10" s="5" customFormat="1" ht="21.75" x14ac:dyDescent="0.4">
      <c r="A3" s="76" t="s">
        <v>28</v>
      </c>
      <c r="B3" s="77"/>
      <c r="C3" s="77"/>
      <c r="D3" s="77"/>
      <c r="E3" s="77"/>
      <c r="F3" s="77"/>
      <c r="G3" s="78"/>
    </row>
    <row r="4" spans="1:10" s="5" customFormat="1" x14ac:dyDescent="0.25">
      <c r="A4" s="79" t="s">
        <v>29</v>
      </c>
      <c r="B4" s="80"/>
      <c r="C4" s="80"/>
      <c r="D4" s="80"/>
      <c r="E4" s="80"/>
      <c r="F4" s="80"/>
      <c r="G4" s="81"/>
    </row>
    <row r="5" spans="1:10" s="5" customFormat="1" ht="15.75" thickBot="1" x14ac:dyDescent="0.3">
      <c r="A5" s="79" t="s">
        <v>31</v>
      </c>
      <c r="B5" s="80"/>
      <c r="C5" s="80"/>
      <c r="D5" s="80"/>
      <c r="E5" s="80"/>
      <c r="F5" s="80"/>
      <c r="G5" s="81"/>
    </row>
    <row r="6" spans="1:10" ht="19.5" thickBot="1" x14ac:dyDescent="0.3">
      <c r="A6" s="98" t="s">
        <v>30</v>
      </c>
      <c r="B6" s="99"/>
      <c r="C6" s="99"/>
      <c r="D6" s="99"/>
      <c r="E6" s="99"/>
      <c r="F6" s="100" t="s">
        <v>42</v>
      </c>
      <c r="G6" s="101"/>
    </row>
    <row r="7" spans="1:10" s="5" customFormat="1" ht="30.75" thickBot="1" x14ac:dyDescent="0.3">
      <c r="A7" s="86" t="s">
        <v>24</v>
      </c>
      <c r="B7" s="87"/>
      <c r="C7" s="87"/>
      <c r="D7" s="87"/>
      <c r="E7" s="87"/>
      <c r="F7" s="87"/>
      <c r="G7" s="88"/>
      <c r="H7" s="54" t="s">
        <v>32</v>
      </c>
      <c r="I7" s="55" t="s">
        <v>33</v>
      </c>
      <c r="J7" s="57" t="s">
        <v>37</v>
      </c>
    </row>
    <row r="8" spans="1:10" s="5" customFormat="1" ht="15.75" thickBot="1" x14ac:dyDescent="0.3">
      <c r="A8" s="28" t="s">
        <v>1</v>
      </c>
      <c r="B8" s="29" t="s">
        <v>0</v>
      </c>
      <c r="C8" s="30" t="s">
        <v>2</v>
      </c>
      <c r="D8" s="30" t="s">
        <v>3</v>
      </c>
      <c r="E8" s="30" t="s">
        <v>4</v>
      </c>
      <c r="F8" s="30" t="s">
        <v>5</v>
      </c>
      <c r="G8" s="31" t="s">
        <v>23</v>
      </c>
      <c r="H8" s="59"/>
      <c r="I8" s="60"/>
      <c r="J8" s="57"/>
    </row>
    <row r="9" spans="1:10" s="7" customFormat="1" ht="15.75" thickBot="1" x14ac:dyDescent="0.3">
      <c r="A9" s="25">
        <v>1</v>
      </c>
      <c r="B9" s="11" t="s">
        <v>17</v>
      </c>
      <c r="C9" s="11" t="s">
        <v>18</v>
      </c>
      <c r="D9" s="11">
        <v>20</v>
      </c>
      <c r="E9" s="11">
        <v>71200</v>
      </c>
      <c r="F9" s="26">
        <f>D9*E9</f>
        <v>1424000</v>
      </c>
      <c r="G9" s="27"/>
      <c r="H9" s="59">
        <v>60000</v>
      </c>
      <c r="I9" s="60">
        <f>D9*H9</f>
        <v>1200000</v>
      </c>
      <c r="J9" s="58" t="s">
        <v>34</v>
      </c>
    </row>
    <row r="10" spans="1:10" s="7" customFormat="1" ht="15.75" thickBot="1" x14ac:dyDescent="0.3">
      <c r="A10" s="14"/>
      <c r="B10" s="8" t="s">
        <v>19</v>
      </c>
      <c r="C10" s="8"/>
      <c r="D10" s="8"/>
      <c r="E10" s="8"/>
      <c r="F10" s="10">
        <f>F9*18%</f>
        <v>256320</v>
      </c>
      <c r="G10" s="13"/>
      <c r="H10" s="59"/>
      <c r="I10" s="61">
        <f>I9*18%</f>
        <v>216000</v>
      </c>
      <c r="J10" s="58"/>
    </row>
    <row r="11" spans="1:10" s="7" customFormat="1" ht="15.75" thickBot="1" x14ac:dyDescent="0.3">
      <c r="A11" s="19"/>
      <c r="B11" s="20" t="s">
        <v>20</v>
      </c>
      <c r="C11" s="20"/>
      <c r="D11" s="20"/>
      <c r="E11" s="20"/>
      <c r="F11" s="21">
        <f>SUM(F9:F10)</f>
        <v>1680320</v>
      </c>
      <c r="G11" s="22"/>
      <c r="H11" s="59"/>
      <c r="I11" s="62">
        <f>SUM(I9:I10)</f>
        <v>1416000</v>
      </c>
      <c r="J11" s="58"/>
    </row>
    <row r="12" spans="1:10" s="7" customFormat="1" ht="15.75" thickBot="1" x14ac:dyDescent="0.3">
      <c r="A12" s="32"/>
      <c r="B12" s="33"/>
      <c r="C12" s="33"/>
      <c r="D12" s="33"/>
      <c r="E12" s="33"/>
      <c r="F12" s="34"/>
      <c r="G12" s="35"/>
      <c r="H12" s="59"/>
      <c r="I12" s="60"/>
      <c r="J12" s="58"/>
    </row>
    <row r="13" spans="1:10" s="7" customFormat="1" ht="15.75" thickBot="1" x14ac:dyDescent="0.3">
      <c r="A13" s="25">
        <v>2</v>
      </c>
      <c r="B13" s="11" t="s">
        <v>21</v>
      </c>
      <c r="C13" s="11" t="s">
        <v>18</v>
      </c>
      <c r="D13" s="11">
        <v>20</v>
      </c>
      <c r="E13" s="11">
        <v>68300</v>
      </c>
      <c r="F13" s="26">
        <f>D13*E13</f>
        <v>1366000</v>
      </c>
      <c r="G13" s="27"/>
      <c r="H13" s="59">
        <v>41000</v>
      </c>
      <c r="I13" s="60">
        <f>D13*H13</f>
        <v>820000</v>
      </c>
      <c r="J13" s="58" t="s">
        <v>35</v>
      </c>
    </row>
    <row r="14" spans="1:10" s="7" customFormat="1" ht="15.75" thickBot="1" x14ac:dyDescent="0.3">
      <c r="A14" s="14"/>
      <c r="B14" s="8" t="s">
        <v>19</v>
      </c>
      <c r="C14" s="8"/>
      <c r="D14" s="8"/>
      <c r="E14" s="8"/>
      <c r="F14" s="10">
        <f>F13*18%</f>
        <v>245880</v>
      </c>
      <c r="G14" s="13"/>
      <c r="H14" s="59"/>
      <c r="I14" s="61">
        <f>I13*18%</f>
        <v>147600</v>
      </c>
      <c r="J14" s="58"/>
    </row>
    <row r="15" spans="1:10" s="7" customFormat="1" ht="15.75" thickBot="1" x14ac:dyDescent="0.3">
      <c r="A15" s="19"/>
      <c r="B15" s="20" t="s">
        <v>20</v>
      </c>
      <c r="C15" s="20"/>
      <c r="D15" s="20"/>
      <c r="E15" s="20"/>
      <c r="F15" s="21">
        <f>SUM(F13:F14)</f>
        <v>1611880</v>
      </c>
      <c r="G15" s="22"/>
      <c r="H15" s="59"/>
      <c r="I15" s="62">
        <f>SUM(I13:I14)</f>
        <v>967600</v>
      </c>
      <c r="J15" s="58"/>
    </row>
    <row r="16" spans="1:10" s="7" customFormat="1" ht="15.75" thickBot="1" x14ac:dyDescent="0.3">
      <c r="A16" s="32"/>
      <c r="B16" s="33"/>
      <c r="C16" s="33"/>
      <c r="D16" s="33"/>
      <c r="E16" s="33"/>
      <c r="F16" s="34"/>
      <c r="G16" s="35"/>
      <c r="H16" s="59"/>
      <c r="I16" s="60"/>
      <c r="J16" s="58"/>
    </row>
    <row r="17" spans="1:13" s="7" customFormat="1" ht="15.75" thickBot="1" x14ac:dyDescent="0.3">
      <c r="A17" s="25">
        <v>3</v>
      </c>
      <c r="B17" s="11" t="s">
        <v>22</v>
      </c>
      <c r="C17" s="11" t="s">
        <v>18</v>
      </c>
      <c r="D17" s="11">
        <v>20</v>
      </c>
      <c r="E17" s="11">
        <v>62300</v>
      </c>
      <c r="F17" s="26">
        <f>D17*E17</f>
        <v>1246000</v>
      </c>
      <c r="G17" s="27"/>
      <c r="H17" s="59">
        <v>47500</v>
      </c>
      <c r="I17" s="60">
        <f>D17*H17</f>
        <v>950000</v>
      </c>
      <c r="J17" s="58" t="s">
        <v>36</v>
      </c>
    </row>
    <row r="18" spans="1:13" s="7" customFormat="1" ht="15.75" thickBot="1" x14ac:dyDescent="0.3">
      <c r="A18" s="14"/>
      <c r="B18" s="8" t="s">
        <v>19</v>
      </c>
      <c r="C18" s="8"/>
      <c r="D18" s="8"/>
      <c r="E18" s="8"/>
      <c r="F18" s="10">
        <f>F17*18%</f>
        <v>224280</v>
      </c>
      <c r="G18" s="13"/>
      <c r="H18" s="59"/>
      <c r="I18" s="61">
        <f>I17*18%</f>
        <v>171000</v>
      </c>
      <c r="J18" s="58"/>
    </row>
    <row r="19" spans="1:13" s="7" customFormat="1" ht="15.75" thickBot="1" x14ac:dyDescent="0.3">
      <c r="A19" s="15"/>
      <c r="B19" s="16" t="s">
        <v>20</v>
      </c>
      <c r="C19" s="16"/>
      <c r="D19" s="16"/>
      <c r="E19" s="16"/>
      <c r="F19" s="17">
        <f>SUM(F17:F18)</f>
        <v>1470280</v>
      </c>
      <c r="G19" s="18"/>
      <c r="H19" s="59"/>
      <c r="I19" s="62">
        <f>SUM(I17:I18)</f>
        <v>1121000</v>
      </c>
      <c r="J19" s="58"/>
    </row>
    <row r="20" spans="1:13" s="23" customFormat="1" ht="15.75" thickBot="1" x14ac:dyDescent="0.3">
      <c r="A20" s="9"/>
      <c r="B20" s="9"/>
      <c r="C20" s="9"/>
      <c r="D20" s="9"/>
      <c r="E20" s="9"/>
      <c r="F20" s="9"/>
      <c r="G20" s="9"/>
      <c r="H20" s="59"/>
      <c r="I20" s="60"/>
      <c r="J20" s="58"/>
    </row>
    <row r="21" spans="1:13" s="5" customFormat="1" ht="30.75" thickBot="1" x14ac:dyDescent="0.3">
      <c r="A21" s="83" t="s">
        <v>16</v>
      </c>
      <c r="B21" s="84"/>
      <c r="C21" s="84"/>
      <c r="D21" s="84"/>
      <c r="E21" s="84"/>
      <c r="F21" s="84"/>
      <c r="G21" s="85"/>
      <c r="H21" s="54" t="s">
        <v>32</v>
      </c>
      <c r="I21" s="55" t="s">
        <v>33</v>
      </c>
      <c r="J21" s="68"/>
      <c r="K21" s="71" t="s">
        <v>39</v>
      </c>
      <c r="L21" s="71" t="s">
        <v>40</v>
      </c>
      <c r="M21" s="65"/>
    </row>
    <row r="22" spans="1:13" ht="15.75" thickBot="1" x14ac:dyDescent="0.3">
      <c r="A22" s="44" t="s">
        <v>1</v>
      </c>
      <c r="B22" s="45" t="s">
        <v>0</v>
      </c>
      <c r="C22" s="46" t="s">
        <v>2</v>
      </c>
      <c r="D22" s="46" t="s">
        <v>3</v>
      </c>
      <c r="E22" s="46" t="s">
        <v>4</v>
      </c>
      <c r="F22" s="46" t="s">
        <v>5</v>
      </c>
      <c r="G22" s="47" t="s">
        <v>13</v>
      </c>
      <c r="H22" s="59"/>
      <c r="I22" s="60"/>
      <c r="J22" s="68"/>
      <c r="K22" s="72"/>
      <c r="L22" s="72"/>
      <c r="M22" s="65"/>
    </row>
    <row r="23" spans="1:13" ht="75.75" thickBot="1" x14ac:dyDescent="0.3">
      <c r="A23" s="48">
        <v>1</v>
      </c>
      <c r="B23" s="49" t="s">
        <v>8</v>
      </c>
      <c r="C23" s="24" t="s">
        <v>6</v>
      </c>
      <c r="D23" s="24">
        <v>850</v>
      </c>
      <c r="E23" s="24">
        <v>275</v>
      </c>
      <c r="F23" s="24">
        <f>E23*D23</f>
        <v>233750</v>
      </c>
      <c r="G23" s="50" t="s">
        <v>26</v>
      </c>
      <c r="H23" s="59">
        <v>255</v>
      </c>
      <c r="I23" s="60">
        <f>H23*D23</f>
        <v>216750</v>
      </c>
      <c r="J23" s="68"/>
      <c r="K23" s="72">
        <v>275</v>
      </c>
      <c r="L23" s="72">
        <f>K23*D23</f>
        <v>233750</v>
      </c>
      <c r="M23" s="65"/>
    </row>
    <row r="24" spans="1:13" ht="30.75" thickBot="1" x14ac:dyDescent="0.3">
      <c r="A24" s="38">
        <v>2</v>
      </c>
      <c r="B24" s="39" t="s">
        <v>7</v>
      </c>
      <c r="C24" s="4" t="s">
        <v>6</v>
      </c>
      <c r="D24" s="4">
        <v>850</v>
      </c>
      <c r="E24" s="4">
        <v>39</v>
      </c>
      <c r="F24" s="4">
        <f t="shared" ref="F24:F28" si="0">E24*D24</f>
        <v>33150</v>
      </c>
      <c r="G24" s="37" t="s">
        <v>26</v>
      </c>
      <c r="H24" s="59">
        <v>35</v>
      </c>
      <c r="I24" s="60">
        <f t="shared" ref="I24:I28" si="1">H24*D24</f>
        <v>29750</v>
      </c>
      <c r="J24" s="68"/>
      <c r="K24" s="72">
        <v>39</v>
      </c>
      <c r="L24" s="72">
        <f t="shared" ref="L24:L28" si="2">K24*D24</f>
        <v>33150</v>
      </c>
      <c r="M24" s="65"/>
    </row>
    <row r="25" spans="1:13" ht="15.75" thickBot="1" x14ac:dyDescent="0.3">
      <c r="A25" s="36">
        <v>3</v>
      </c>
      <c r="B25" s="6" t="s">
        <v>9</v>
      </c>
      <c r="C25" s="4" t="s">
        <v>6</v>
      </c>
      <c r="D25" s="4">
        <v>500</v>
      </c>
      <c r="E25" s="4">
        <v>42</v>
      </c>
      <c r="F25" s="4">
        <f t="shared" si="0"/>
        <v>21000</v>
      </c>
      <c r="G25" s="37" t="s">
        <v>26</v>
      </c>
      <c r="H25" s="59">
        <v>39</v>
      </c>
      <c r="I25" s="60">
        <f t="shared" si="1"/>
        <v>19500</v>
      </c>
      <c r="J25" s="68"/>
      <c r="K25" s="72">
        <v>42</v>
      </c>
      <c r="L25" s="72">
        <f t="shared" si="2"/>
        <v>21000</v>
      </c>
      <c r="M25" s="65"/>
    </row>
    <row r="26" spans="1:13" ht="15.75" thickBot="1" x14ac:dyDescent="0.3">
      <c r="A26" s="12">
        <v>4</v>
      </c>
      <c r="B26" s="6" t="s">
        <v>10</v>
      </c>
      <c r="C26" s="4" t="s">
        <v>41</v>
      </c>
      <c r="D26" s="4">
        <v>20</v>
      </c>
      <c r="E26" s="4">
        <v>2500</v>
      </c>
      <c r="F26" s="4">
        <f t="shared" si="0"/>
        <v>50000</v>
      </c>
      <c r="G26" s="37" t="s">
        <v>26</v>
      </c>
      <c r="H26" s="59">
        <v>2200</v>
      </c>
      <c r="I26" s="60">
        <f t="shared" si="1"/>
        <v>44000</v>
      </c>
      <c r="J26" s="68"/>
      <c r="K26" s="72">
        <v>2500</v>
      </c>
      <c r="L26" s="72">
        <f t="shared" si="2"/>
        <v>50000</v>
      </c>
      <c r="M26" s="65"/>
    </row>
    <row r="27" spans="1:13" ht="90.75" thickBot="1" x14ac:dyDescent="0.3">
      <c r="A27" s="40">
        <v>5</v>
      </c>
      <c r="B27" s="6" t="s">
        <v>11</v>
      </c>
      <c r="C27" s="4" t="s">
        <v>41</v>
      </c>
      <c r="D27" s="4">
        <v>20</v>
      </c>
      <c r="E27" s="4">
        <v>2500</v>
      </c>
      <c r="F27" s="4">
        <f t="shared" si="0"/>
        <v>50000</v>
      </c>
      <c r="G27" s="37" t="s">
        <v>26</v>
      </c>
      <c r="H27" s="59">
        <v>750</v>
      </c>
      <c r="I27" s="60">
        <f t="shared" si="1"/>
        <v>15000</v>
      </c>
      <c r="J27" s="69" t="s">
        <v>38</v>
      </c>
      <c r="K27" s="72">
        <v>750</v>
      </c>
      <c r="L27" s="72">
        <f t="shared" si="2"/>
        <v>15000</v>
      </c>
      <c r="M27" s="70" t="s">
        <v>38</v>
      </c>
    </row>
    <row r="28" spans="1:13" ht="45.75" thickBot="1" x14ac:dyDescent="0.3">
      <c r="A28" s="41">
        <v>6</v>
      </c>
      <c r="B28" s="51" t="s">
        <v>12</v>
      </c>
      <c r="C28" s="4" t="s">
        <v>41</v>
      </c>
      <c r="D28" s="42">
        <v>20</v>
      </c>
      <c r="E28" s="42">
        <v>200</v>
      </c>
      <c r="F28" s="42">
        <f t="shared" si="0"/>
        <v>4000</v>
      </c>
      <c r="G28" s="52" t="s">
        <v>14</v>
      </c>
      <c r="H28" s="59">
        <v>180</v>
      </c>
      <c r="I28" s="60">
        <f t="shared" si="1"/>
        <v>3600</v>
      </c>
      <c r="J28" s="68"/>
      <c r="K28" s="72">
        <v>200</v>
      </c>
      <c r="L28" s="72">
        <f t="shared" si="2"/>
        <v>4000</v>
      </c>
      <c r="M28" s="65"/>
    </row>
    <row r="29" spans="1:13" ht="15.75" thickBot="1" x14ac:dyDescent="0.3">
      <c r="A29" s="12"/>
      <c r="B29" s="89" t="s">
        <v>25</v>
      </c>
      <c r="C29" s="90"/>
      <c r="D29" s="90"/>
      <c r="E29" s="91"/>
      <c r="F29" s="10">
        <f>SUM(F23:F28)</f>
        <v>391900</v>
      </c>
      <c r="G29" s="37"/>
      <c r="H29" s="59"/>
      <c r="I29" s="63">
        <f>SUM(I23:I28)</f>
        <v>328600</v>
      </c>
      <c r="J29" s="68"/>
      <c r="K29" s="72"/>
      <c r="L29" s="67">
        <f>SUM(L23:L28)</f>
        <v>356900</v>
      </c>
      <c r="M29" s="65"/>
    </row>
    <row r="30" spans="1:13" ht="15.75" thickBot="1" x14ac:dyDescent="0.3">
      <c r="A30" s="12"/>
      <c r="B30" s="92" t="s">
        <v>19</v>
      </c>
      <c r="C30" s="93"/>
      <c r="D30" s="93"/>
      <c r="E30" s="94"/>
      <c r="F30" s="10">
        <f>F29*18%</f>
        <v>70542</v>
      </c>
      <c r="G30" s="37"/>
      <c r="H30" s="59"/>
      <c r="I30" s="63">
        <f>I29*18%</f>
        <v>59148</v>
      </c>
      <c r="J30" s="68"/>
      <c r="K30" s="72"/>
      <c r="L30" s="67">
        <f>L29*18%</f>
        <v>64242</v>
      </c>
      <c r="M30" s="65"/>
    </row>
    <row r="31" spans="1:13" ht="15.75" thickBot="1" x14ac:dyDescent="0.3">
      <c r="A31" s="41"/>
      <c r="B31" s="95" t="s">
        <v>20</v>
      </c>
      <c r="C31" s="96"/>
      <c r="D31" s="96"/>
      <c r="E31" s="97"/>
      <c r="F31" s="17">
        <f>SUM(F29:F30)</f>
        <v>462442</v>
      </c>
      <c r="G31" s="43"/>
      <c r="H31" s="59"/>
      <c r="I31" s="64">
        <f>SUM(I29:I30)</f>
        <v>387748</v>
      </c>
      <c r="J31" s="68"/>
      <c r="K31" s="72"/>
      <c r="L31" s="67">
        <f>SUM(L29:L30)</f>
        <v>421142</v>
      </c>
      <c r="M31" s="65"/>
    </row>
    <row r="32" spans="1:13" ht="15.75" thickBot="1" x14ac:dyDescent="0.3">
      <c r="B32" s="2"/>
      <c r="H32" s="30"/>
      <c r="I32" s="56"/>
      <c r="J32" s="57"/>
      <c r="K32" s="66"/>
      <c r="L32" s="57"/>
      <c r="M32" s="57"/>
    </row>
    <row r="33" spans="1:13" ht="15.75" thickBot="1" x14ac:dyDescent="0.3">
      <c r="B33" s="2"/>
      <c r="H33" s="30"/>
      <c r="I33" s="56"/>
      <c r="J33" s="57"/>
      <c r="K33" s="57"/>
      <c r="L33" s="57"/>
      <c r="M33" s="57"/>
    </row>
    <row r="34" spans="1:13" ht="15.75" thickBot="1" x14ac:dyDescent="0.3">
      <c r="A34" s="82" t="s">
        <v>15</v>
      </c>
      <c r="B34" s="82"/>
      <c r="C34" s="82"/>
      <c r="D34" s="82"/>
      <c r="E34" s="82"/>
      <c r="F34" s="82"/>
      <c r="G34" s="82"/>
      <c r="H34" s="30"/>
      <c r="I34" s="56"/>
      <c r="J34" s="57"/>
      <c r="K34" s="57"/>
      <c r="L34" s="57"/>
      <c r="M34" s="57"/>
    </row>
    <row r="35" spans="1:13" x14ac:dyDescent="0.25">
      <c r="B35"/>
    </row>
  </sheetData>
  <mergeCells count="12">
    <mergeCell ref="A2:G2"/>
    <mergeCell ref="A3:G3"/>
    <mergeCell ref="A4:G4"/>
    <mergeCell ref="A5:G5"/>
    <mergeCell ref="A34:G34"/>
    <mergeCell ref="A21:G21"/>
    <mergeCell ref="A7:G7"/>
    <mergeCell ref="B29:E29"/>
    <mergeCell ref="B30:E30"/>
    <mergeCell ref="B31:E31"/>
    <mergeCell ref="A6:E6"/>
    <mergeCell ref="F6:G6"/>
  </mergeCells>
  <printOptions horizontalCentered="1" verticalCentered="1"/>
  <pageMargins left="0" right="0" top="0" bottom="0" header="0" footer="0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Jinesh M</dc:creator>
  <cp:lastModifiedBy>admin</cp:lastModifiedBy>
  <cp:lastPrinted>2026-03-24T12:44:19Z</cp:lastPrinted>
  <dcterms:created xsi:type="dcterms:W3CDTF">2025-02-07T08:30:45Z</dcterms:created>
  <dcterms:modified xsi:type="dcterms:W3CDTF">2026-03-25T10:57:34Z</dcterms:modified>
</cp:coreProperties>
</file>