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defaultThemeVersion="124226"/>
  <xr:revisionPtr revIDLastSave="0" documentId="8_{AA1866AB-AD64-4577-8879-6D1216395947}" xr6:coauthVersionLast="47" xr6:coauthVersionMax="47" xr10:uidLastSave="{00000000-0000-0000-0000-000000000000}"/>
  <bookViews>
    <workbookView xWindow="-108" yWindow="-108" windowWidth="23256" windowHeight="12456" tabRatio="782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19" i="1" l="1"/>
  <c r="G11" i="1"/>
  <c r="G12" i="1"/>
  <c r="G21" i="1"/>
  <c r="G23" i="1"/>
  <c r="G35" i="1" l="1"/>
  <c r="G36" i="1"/>
  <c r="G37" i="1"/>
  <c r="G33" i="1"/>
  <c r="G26" i="1" l="1"/>
  <c r="G24" i="1"/>
  <c r="G10" i="1"/>
  <c r="G13" i="1" s="1"/>
  <c r="G14" i="1" l="1"/>
  <c r="G15" i="1"/>
  <c r="G20" i="1"/>
  <c r="G34" i="1"/>
  <c r="G32" i="1"/>
  <c r="G31" i="1"/>
  <c r="G29" i="1"/>
  <c r="G28" i="1"/>
  <c r="G27" i="1"/>
  <c r="G25" i="1" l="1"/>
  <c r="G38" i="1" s="1"/>
  <c r="G39" i="1" l="1"/>
  <c r="G40" i="1" s="1"/>
</calcChain>
</file>

<file path=xl/sharedStrings.xml><?xml version="1.0" encoding="utf-8"?>
<sst xmlns="http://schemas.openxmlformats.org/spreadsheetml/2006/main" count="76" uniqueCount="54">
  <si>
    <t>Company Name</t>
  </si>
  <si>
    <t xml:space="preserve"> Dated :- </t>
  </si>
  <si>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</si>
  <si>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</si>
  <si>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</si>
  <si>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</si>
  <si>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</si>
  <si>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</si>
  <si>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</si>
  <si>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</si>
  <si>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</si>
  <si>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</si>
  <si>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AEON AIRCONDITIONING SOLUTIONS</t>
  </si>
  <si>
    <t>Complete Airconditioning solutions.</t>
  </si>
  <si>
    <t>Workshop &amp; Office: - Aeon House, Shop No 6/7, Behind N Cube China Town Opp. Shishu Gnyan Mandir</t>
  </si>
  <si>
    <t>L/S</t>
  </si>
  <si>
    <t>Rmt</t>
  </si>
  <si>
    <t>Civil work for cutting chiseling of wall to conseal copper pipe , drain pipe electrical wire with plaster and Core Cutting</t>
  </si>
  <si>
    <t>Lot.</t>
  </si>
  <si>
    <t>Dr. Ambedkar Rd. Thane W 400601. Phone - 9322334106 / 9322334108</t>
  </si>
  <si>
    <t>Transportation Charges</t>
  </si>
  <si>
    <t>SITC of Dial Type Pressure Gauge</t>
  </si>
  <si>
    <t>SITC of Thermometer</t>
  </si>
  <si>
    <t>DRAIN PIPING - Insulated Condensate Water Drain piping constructed out of PVC / HDPE hard pipes, fitting, accessories, bends, elbows, tees, flanges, tappings, wall sleeves, hangers, supports, anchors Fastners.</t>
  </si>
  <si>
    <t>TOTAL BASIC HIGH SIDE</t>
  </si>
  <si>
    <t>Area Of Installation</t>
  </si>
  <si>
    <t>DETAILS  OF MACHINES</t>
  </si>
  <si>
    <t xml:space="preserve">HIGH SIDE WORK </t>
  </si>
  <si>
    <t xml:space="preserve">LOW SIDE WORK </t>
  </si>
  <si>
    <t>Store</t>
  </si>
  <si>
    <t xml:space="preserve">Installation,Testing &amp; commissioning of chilled water Cassette unit </t>
  </si>
  <si>
    <t xml:space="preserve">Lifting Shifting </t>
  </si>
  <si>
    <t xml:space="preserve">SITC of Control Cabling &amp; power Cabling for Cassette unit </t>
  </si>
  <si>
    <t>GST @ 28%</t>
  </si>
  <si>
    <t>High Side Value</t>
  </si>
  <si>
    <t>B</t>
  </si>
  <si>
    <t>D</t>
  </si>
  <si>
    <t>SITC of 40mm Chilled Water Pipe</t>
  </si>
  <si>
    <t>SITC of 40mm Y Stainer</t>
  </si>
  <si>
    <t>SITC of 40mm Balancing Valve</t>
  </si>
  <si>
    <t>Supply &amp; installation of M.S. piping with 40mm thick Nitrile rubber insulation  (Make - Jindal)</t>
  </si>
  <si>
    <t>Site Address: - KHARDI, PUNE</t>
  </si>
  <si>
    <t>Livspace</t>
  </si>
  <si>
    <t xml:space="preserve">Installation of 1.0 TR - CHW Hi Wall unit </t>
  </si>
  <si>
    <t xml:space="preserve">Installation of 3.5 TR - CHW Cassette unit </t>
  </si>
  <si>
    <t xml:space="preserve">Installation of 2.5 TR - CHW Cassette unit </t>
  </si>
  <si>
    <t>SITC of Auto Air Vent = 1/2 "</t>
  </si>
  <si>
    <t xml:space="preserve">SITC of Valve Station Assembly for Cassette Units - 32 mm Dia With Insulation </t>
  </si>
  <si>
    <t xml:space="preserve">SITC of Valve Station Assembly for Split Units - 25 mm Dia With Insulation </t>
  </si>
  <si>
    <t>SITC of 25 / 32mm Chilled Water Pipe</t>
  </si>
  <si>
    <t>SITC of 25 / 32 / 40mm Thick Nitrile Rubber Insulation for Chilled Water pipe</t>
  </si>
  <si>
    <t>Supply of 3.5 TR - CHW Cassette unit - ( Model No - FCW42ARV16 / BYCQ48EAF6 )</t>
  </si>
  <si>
    <t>Supply of 2.5 TR - CHW Cassette unit - ( Model No - FCW30ARV16 / BYCQ48EAF6 )</t>
  </si>
  <si>
    <t>Supply of 1.0 TR - CHW Hi Wall unit - ( Model No - FWW05L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</si>
</sst>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b/>
      <sz val="26"/>
      <color rgb="FF002060"/>
      <name val="Arial"/>
      <family val="2"/>
    </font>
    <font>
      <sz val="22"/>
      <color rgb="FF002060"/>
      <name val="Brush Script MT"/>
      <family val="4"/>
    </font>
    <font>
      <sz val="11"/>
      <color rgb="FF00206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64" fontId="13" fillId="0" borderId="34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164" fontId="12" fillId="2" borderId="24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28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11" fillId="2" borderId="1" xfId="2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14" fontId="5" fillId="3" borderId="24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</cellXfs>
  <cellStyles count="3">
    <cellStyle name="Comma 2 2" xfId="1" xr:uid="{00000000-0005-0000-0000-000000000000}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68043</xdr:colOff>
      <xdr:row>0</xdr:row>
      <xdr:rowOff>106915</xdr:rowOff>
    </xdr:from>
    <xdr:to>
      <xdr:col>1</xdr:col>
      <xdr:colOff>923342</xdr:colOff>
      <xdr:row>2</xdr:row>
      <xdr:rowOff>89528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043" y="106915"/>
          <a:ext cx="1399585" cy="7212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topLeftCell="A15" zoomScale="98" zoomScaleNormal="98" workbookViewId="0">
      <selection activeCell="H19" sqref="H19:H37"/>
    </sheetView>
  </sheetViews>
  <sheetFormatPr defaultRowHeight="14.4" x14ac:dyDescent="0.3"/>
  <cols>
    <col min="1" max="1" width="8.109375" customWidth="1"/>
    <col min="2" max="2" width="21.88671875" customWidth="1"/>
    <col min="3" max="3" width="69" customWidth="1"/>
    <col min="4" max="4" width="9.44140625" customWidth="1"/>
    <col min="5" max="5" width="9.6640625" customWidth="1"/>
    <col min="6" max="6" width="12.33203125" customWidth="1"/>
    <col min="7" max="7" width="14.44140625" customWidth="1"/>
    <col min="9" max="9" width="12" bestFit="1" customWidth="1"/>
  </cols>
  <sheetData>
    <row r="1" spans="1:7" ht="33" x14ac:dyDescent="0.6">
      <c r="A1" s="70" t="s">
        <v>12</v>
      </c>
      <c r="B1" s="71"/>
      <c r="C1" s="71"/>
      <c r="D1" s="71"/>
      <c r="E1" s="71"/>
      <c r="F1" s="71"/>
      <c r="G1" s="72"/>
    </row>
    <row r="2" spans="1:7" ht="24.75" customHeight="1" x14ac:dyDescent="0.7">
      <c r="A2" s="73" t="s">
        <v>13</v>
      </c>
      <c r="B2" s="74"/>
      <c r="C2" s="74"/>
      <c r="D2" s="74"/>
      <c r="E2" s="74"/>
      <c r="F2" s="74"/>
      <c r="G2" s="75"/>
    </row>
    <row r="3" spans="1:7" x14ac:dyDescent="0.3">
      <c r="A3" s="76" t="s">
        <v>14</v>
      </c>
      <c r="B3" s="77"/>
      <c r="C3" s="77"/>
      <c r="D3" s="77"/>
      <c r="E3" s="77"/>
      <c r="F3" s="77"/>
      <c r="G3" s="78"/>
    </row>
    <row r="4" spans="1:7" ht="15" thickBot="1" x14ac:dyDescent="0.35">
      <c r="A4" s="79" t="s">
        <v>19</v>
      </c>
      <c r="B4" s="80"/>
      <c r="C4" s="80"/>
      <c r="D4" s="80"/>
      <c r="E4" s="80"/>
      <c r="F4" s="80"/>
      <c r="G4" s="81"/>
    </row>
    <row r="5" spans="1:7" ht="15" customHeight="1" x14ac:dyDescent="0.3">
      <c r="A5" s="85" t="s">
        <v>0</v>
      </c>
      <c r="B5" s="86"/>
      <c r="C5" s="93" t="s">
        <v>42</v>
      </c>
      <c r="D5" s="94"/>
      <c r="E5" s="95"/>
      <c r="F5" s="91" t="s">
        <v>1</v>
      </c>
      <c r="G5" s="89">
        <v>45322</v>
      </c>
    </row>
    <row r="6" spans="1:7" ht="15" customHeight="1" thickBot="1" x14ac:dyDescent="0.35">
      <c r="A6" s="87"/>
      <c r="B6" s="88"/>
      <c r="C6" s="96"/>
      <c r="D6" s="97"/>
      <c r="E6" s="98"/>
      <c r="F6" s="92"/>
      <c r="G6" s="90"/>
    </row>
    <row r="7" spans="1:7" ht="19.5" customHeight="1" thickBot="1" x14ac:dyDescent="0.35">
      <c r="A7" s="82" t="s">
        <v>41</v>
      </c>
      <c r="B7" s="83"/>
      <c r="C7" s="83"/>
      <c r="D7" s="83"/>
      <c r="E7" s="83"/>
      <c r="F7" s="83"/>
      <c r="G7" s="84"/>
    </row>
    <row r="8" spans="1:7" ht="19.5" customHeight="1" thickBot="1" x14ac:dyDescent="0.35">
      <c r="A8" s="60" t="s">
        <v>27</v>
      </c>
      <c r="B8" s="61"/>
      <c r="C8" s="61"/>
      <c r="D8" s="61"/>
      <c r="E8" s="61"/>
      <c r="F8" s="61"/>
      <c r="G8" s="62"/>
    </row>
    <row r="9" spans="1:7" ht="19.5" customHeight="1" thickBot="1" x14ac:dyDescent="0.35">
      <c r="A9" s="11" t="s">
        <v>8</v>
      </c>
      <c r="B9" s="12" t="s">
        <v>25</v>
      </c>
      <c r="C9" s="12" t="s">
        <v>26</v>
      </c>
      <c r="D9" s="12" t="s">
        <v>2</v>
      </c>
      <c r="E9" s="12" t="s">
        <v>3</v>
      </c>
      <c r="F9" s="12" t="s">
        <v>4</v>
      </c>
      <c r="G9" s="13" t="s">
        <v>5</v>
      </c>
    </row>
    <row r="10" spans="1:7" x14ac:dyDescent="0.3">
      <c r="A10" s="47">
        <v>1</v>
      </c>
      <c r="B10" s="102" t="s">
        <v>29</v>
      </c>
      <c r="C10" s="48" t="s">
        <v>51</v>
      </c>
      <c r="D10" s="49" t="s">
        <v>6</v>
      </c>
      <c r="E10" s="50">
        <v>2</v>
      </c>
      <c r="F10" s="51">
        <v>55000</v>
      </c>
      <c r="G10" s="52">
        <f>F10*E10</f>
        <v>110000</v>
      </c>
    </row>
    <row r="11" spans="1:7" x14ac:dyDescent="0.3">
      <c r="A11" s="8">
        <v>2</v>
      </c>
      <c r="B11" s="103"/>
      <c r="C11" s="53" t="s">
        <v>52</v>
      </c>
      <c r="D11" s="54" t="s">
        <v>6</v>
      </c>
      <c r="E11" s="9">
        <v>5</v>
      </c>
      <c r="F11" s="55">
        <v>45500</v>
      </c>
      <c r="G11" s="24">
        <f>F11*E11</f>
        <v>227500</v>
      </c>
    </row>
    <row r="12" spans="1:7" ht="15" thickBot="1" x14ac:dyDescent="0.35">
      <c r="A12" s="32">
        <v>3</v>
      </c>
      <c r="B12" s="104"/>
      <c r="C12" s="33" t="s">
        <v>53</v>
      </c>
      <c r="D12" s="34" t="s">
        <v>6</v>
      </c>
      <c r="E12" s="35">
        <v>3</v>
      </c>
      <c r="F12" s="36">
        <v>25000</v>
      </c>
      <c r="G12" s="37">
        <f>F12*E12</f>
        <v>75000</v>
      </c>
    </row>
    <row r="13" spans="1:7" ht="19.5" customHeight="1" x14ac:dyDescent="0.3">
      <c r="A13" s="38"/>
      <c r="B13" s="107" t="s">
        <v>24</v>
      </c>
      <c r="C13" s="107"/>
      <c r="D13" s="39"/>
      <c r="E13" s="40"/>
      <c r="F13" s="40"/>
      <c r="G13" s="41">
        <f>SUM(G10:G12)</f>
        <v>412500</v>
      </c>
    </row>
    <row r="14" spans="1:7" ht="19.5" customHeight="1" x14ac:dyDescent="0.3">
      <c r="A14" s="18"/>
      <c r="B14" s="108" t="s">
        <v>33</v>
      </c>
      <c r="C14" s="108"/>
      <c r="D14" s="19"/>
      <c r="E14" s="20"/>
      <c r="F14" s="20"/>
      <c r="G14" s="22">
        <f>G13*28%</f>
        <v>115500.00000000001</v>
      </c>
    </row>
    <row r="15" spans="1:7" ht="19.5" customHeight="1" thickBot="1" x14ac:dyDescent="0.35">
      <c r="A15" s="42" t="s">
        <v>35</v>
      </c>
      <c r="B15" s="109" t="s">
        <v>34</v>
      </c>
      <c r="C15" s="109"/>
      <c r="D15" s="43"/>
      <c r="E15" s="44"/>
      <c r="F15" s="44"/>
      <c r="G15" s="45">
        <f>SUM(G13:G14)</f>
        <v>528000</v>
      </c>
    </row>
    <row r="16" spans="1:7" ht="15" customHeight="1" thickBot="1" x14ac:dyDescent="0.35">
      <c r="A16" s="60" t="s">
        <v>28</v>
      </c>
      <c r="B16" s="61"/>
      <c r="C16" s="61"/>
      <c r="D16" s="61"/>
      <c r="E16" s="61"/>
      <c r="F16" s="61"/>
      <c r="G16" s="62"/>
    </row>
    <row r="17" spans="1:9" ht="15" thickBot="1" x14ac:dyDescent="0.35">
      <c r="A17" s="11" t="s">
        <v>8</v>
      </c>
      <c r="B17" s="101" t="s">
        <v>7</v>
      </c>
      <c r="C17" s="101"/>
      <c r="D17" s="12" t="s">
        <v>2</v>
      </c>
      <c r="E17" s="12" t="s">
        <v>3</v>
      </c>
      <c r="F17" s="12" t="s">
        <v>4</v>
      </c>
      <c r="G17" s="13" t="s">
        <v>5</v>
      </c>
    </row>
    <row r="18" spans="1:9" x14ac:dyDescent="0.3">
      <c r="A18" s="30">
        <v>1</v>
      </c>
      <c r="B18" s="105" t="s">
        <v>30</v>
      </c>
      <c r="C18" s="106"/>
      <c r="D18" s="9"/>
      <c r="E18" s="10"/>
      <c r="F18" s="23"/>
      <c r="G18" s="24"/>
    </row>
    <row r="19" spans="1:9" x14ac:dyDescent="0.3">
      <c r="A19" s="8">
        <v>1.1000000000000001</v>
      </c>
      <c r="B19" s="99" t="s">
        <v>44</v>
      </c>
      <c r="C19" s="100"/>
      <c r="D19" s="9" t="s">
        <v>6</v>
      </c>
      <c r="E19" s="10">
        <v>2</v>
      </c>
      <c r="F19" s="23">
        <v>4000</v>
      </c>
      <c r="G19" s="24">
        <f t="shared" ref="G19" si="0">F19*E19</f>
        <v>8000</v>
      </c>
    </row>
    <row r="20" spans="1:9" x14ac:dyDescent="0.3">
      <c r="A20" s="8">
        <v>1.2</v>
      </c>
      <c r="B20" s="99" t="s">
        <v>45</v>
      </c>
      <c r="C20" s="100"/>
      <c r="D20" s="9" t="s">
        <v>6</v>
      </c>
      <c r="E20" s="10">
        <v>5</v>
      </c>
      <c r="F20" s="23">
        <v>3350</v>
      </c>
      <c r="G20" s="24">
        <f t="shared" ref="G20:G37" si="1">F20*E20</f>
        <v>16750</v>
      </c>
      <c r="I20" s="46"/>
    </row>
    <row r="21" spans="1:9" x14ac:dyDescent="0.3">
      <c r="A21" s="8">
        <v>1.3</v>
      </c>
      <c r="B21" s="99" t="s">
        <v>43</v>
      </c>
      <c r="C21" s="100"/>
      <c r="D21" s="9" t="s">
        <v>6</v>
      </c>
      <c r="E21" s="10">
        <v>3</v>
      </c>
      <c r="F21" s="23">
        <v>1600</v>
      </c>
      <c r="G21" s="24">
        <f t="shared" ref="G21" si="2">F21*E21</f>
        <v>4800</v>
      </c>
      <c r="I21" s="46"/>
    </row>
    <row r="22" spans="1:9" x14ac:dyDescent="0.3">
      <c r="A22" s="31">
        <v>2</v>
      </c>
      <c r="B22" s="69" t="s">
        <v>40</v>
      </c>
      <c r="C22" s="69"/>
      <c r="D22" s="2"/>
      <c r="E22" s="1"/>
      <c r="F22" s="25"/>
      <c r="G22" s="21"/>
      <c r="I22" s="46"/>
    </row>
    <row r="23" spans="1:9" ht="15" customHeight="1" x14ac:dyDescent="0.3">
      <c r="A23" s="3">
        <v>2.1</v>
      </c>
      <c r="B23" s="59" t="s">
        <v>49</v>
      </c>
      <c r="C23" s="59"/>
      <c r="D23" s="2" t="s">
        <v>16</v>
      </c>
      <c r="E23" s="1">
        <v>42</v>
      </c>
      <c r="F23" s="25">
        <v>700</v>
      </c>
      <c r="G23" s="21">
        <f t="shared" ref="G23" si="3">F23*E23</f>
        <v>29400</v>
      </c>
      <c r="I23" s="46"/>
    </row>
    <row r="24" spans="1:9" x14ac:dyDescent="0.3">
      <c r="A24" s="3">
        <v>2.2000000000000002</v>
      </c>
      <c r="B24" s="59" t="s">
        <v>37</v>
      </c>
      <c r="C24" s="59"/>
      <c r="D24" s="2" t="s">
        <v>16</v>
      </c>
      <c r="E24" s="1">
        <v>65</v>
      </c>
      <c r="F24" s="25">
        <v>850</v>
      </c>
      <c r="G24" s="21">
        <f t="shared" ref="G24" si="4">F24*E24</f>
        <v>55250</v>
      </c>
      <c r="I24" s="46"/>
    </row>
    <row r="25" spans="1:9" x14ac:dyDescent="0.3">
      <c r="A25" s="8">
        <v>2.2999999999999998</v>
      </c>
      <c r="B25" s="59" t="s">
        <v>50</v>
      </c>
      <c r="C25" s="59"/>
      <c r="D25" s="2" t="s">
        <v>16</v>
      </c>
      <c r="E25" s="1">
        <v>110</v>
      </c>
      <c r="F25" s="25">
        <v>540</v>
      </c>
      <c r="G25" s="21">
        <f t="shared" si="1"/>
        <v>59400</v>
      </c>
      <c r="I25" s="46"/>
    </row>
    <row r="26" spans="1:9" ht="15" customHeight="1" x14ac:dyDescent="0.3">
      <c r="A26" s="3">
        <v>3</v>
      </c>
      <c r="B26" s="67" t="s">
        <v>46</v>
      </c>
      <c r="C26" s="68"/>
      <c r="D26" s="2" t="s">
        <v>18</v>
      </c>
      <c r="E26" s="10">
        <v>1</v>
      </c>
      <c r="F26" s="25">
        <v>1050</v>
      </c>
      <c r="G26" s="21">
        <f t="shared" ref="G26" si="5">F26*E26</f>
        <v>1050</v>
      </c>
      <c r="I26" s="46"/>
    </row>
    <row r="27" spans="1:9" x14ac:dyDescent="0.3">
      <c r="A27" s="3">
        <v>4</v>
      </c>
      <c r="B27" s="57" t="s">
        <v>38</v>
      </c>
      <c r="C27" s="58"/>
      <c r="D27" s="9" t="s">
        <v>6</v>
      </c>
      <c r="E27" s="10">
        <v>1</v>
      </c>
      <c r="F27" s="25">
        <v>4250</v>
      </c>
      <c r="G27" s="21">
        <f t="shared" si="1"/>
        <v>4250</v>
      </c>
      <c r="H27" s="56"/>
      <c r="I27" s="46"/>
    </row>
    <row r="28" spans="1:9" x14ac:dyDescent="0.3">
      <c r="A28" s="3">
        <v>5</v>
      </c>
      <c r="B28" s="57" t="s">
        <v>39</v>
      </c>
      <c r="C28" s="58"/>
      <c r="D28" s="9" t="s">
        <v>6</v>
      </c>
      <c r="E28" s="10">
        <v>1</v>
      </c>
      <c r="F28" s="25">
        <v>6000</v>
      </c>
      <c r="G28" s="21">
        <f t="shared" si="1"/>
        <v>6000</v>
      </c>
      <c r="H28" s="56"/>
      <c r="I28" s="46"/>
    </row>
    <row r="29" spans="1:9" x14ac:dyDescent="0.3">
      <c r="A29" s="3">
        <v>6</v>
      </c>
      <c r="B29" s="57" t="s">
        <v>47</v>
      </c>
      <c r="C29" s="58"/>
      <c r="D29" s="9" t="s">
        <v>6</v>
      </c>
      <c r="E29" s="10">
        <v>7</v>
      </c>
      <c r="F29" s="25">
        <v>11500</v>
      </c>
      <c r="G29" s="21">
        <f t="shared" si="1"/>
        <v>80500</v>
      </c>
      <c r="I29" s="46"/>
    </row>
    <row r="30" spans="1:9" x14ac:dyDescent="0.3">
      <c r="A30" s="3">
        <v>7</v>
      </c>
      <c r="B30" s="57" t="s">
        <v>48</v>
      </c>
      <c r="C30" s="58"/>
      <c r="D30" s="9" t="s">
        <v>6</v>
      </c>
      <c r="E30" s="10">
        <v>3</v>
      </c>
      <c r="F30" s="25">
        <v>8200</v>
      </c>
      <c r="G30" s="21">
        <f t="shared" ref="G30" si="6">F30*E30</f>
        <v>24600</v>
      </c>
      <c r="I30" s="46"/>
    </row>
    <row r="31" spans="1:9" x14ac:dyDescent="0.3">
      <c r="A31" s="3">
        <v>8</v>
      </c>
      <c r="B31" s="57" t="s">
        <v>21</v>
      </c>
      <c r="C31" s="58"/>
      <c r="D31" s="9" t="s">
        <v>6</v>
      </c>
      <c r="E31" s="10">
        <v>2</v>
      </c>
      <c r="F31" s="25">
        <v>1650</v>
      </c>
      <c r="G31" s="21">
        <f t="shared" si="1"/>
        <v>3300</v>
      </c>
      <c r="I31" s="46"/>
    </row>
    <row r="32" spans="1:9" x14ac:dyDescent="0.3">
      <c r="A32" s="3">
        <v>9</v>
      </c>
      <c r="B32" s="57" t="s">
        <v>22</v>
      </c>
      <c r="C32" s="58"/>
      <c r="D32" s="9" t="s">
        <v>6</v>
      </c>
      <c r="E32" s="10">
        <v>2</v>
      </c>
      <c r="F32" s="25">
        <v>1650</v>
      </c>
      <c r="G32" s="21">
        <f t="shared" si="1"/>
        <v>3300</v>
      </c>
      <c r="I32" s="46"/>
    </row>
    <row r="33" spans="1:9" x14ac:dyDescent="0.3">
      <c r="A33" s="3">
        <v>10</v>
      </c>
      <c r="B33" s="57" t="s">
        <v>32</v>
      </c>
      <c r="C33" s="58"/>
      <c r="D33" s="2" t="s">
        <v>16</v>
      </c>
      <c r="E33" s="10">
        <v>30</v>
      </c>
      <c r="F33" s="25">
        <v>150</v>
      </c>
      <c r="G33" s="21">
        <f t="shared" si="1"/>
        <v>4500</v>
      </c>
      <c r="I33" s="46"/>
    </row>
    <row r="34" spans="1:9" ht="30" customHeight="1" x14ac:dyDescent="0.3">
      <c r="A34" s="8">
        <v>11</v>
      </c>
      <c r="B34" s="57" t="s">
        <v>23</v>
      </c>
      <c r="C34" s="58"/>
      <c r="D34" s="2" t="s">
        <v>16</v>
      </c>
      <c r="E34" s="10">
        <v>95</v>
      </c>
      <c r="F34" s="25">
        <v>195</v>
      </c>
      <c r="G34" s="21">
        <f t="shared" si="1"/>
        <v>18525</v>
      </c>
      <c r="I34" s="46"/>
    </row>
    <row r="35" spans="1:9" ht="15" customHeight="1" x14ac:dyDescent="0.3">
      <c r="A35" s="3">
        <v>12</v>
      </c>
      <c r="B35" s="57" t="s">
        <v>31</v>
      </c>
      <c r="C35" s="58"/>
      <c r="D35" s="2" t="s">
        <v>18</v>
      </c>
      <c r="E35" s="1">
        <v>1</v>
      </c>
      <c r="F35" s="25">
        <v>5000</v>
      </c>
      <c r="G35" s="21">
        <f t="shared" si="1"/>
        <v>5000</v>
      </c>
      <c r="I35" s="46"/>
    </row>
    <row r="36" spans="1:9" ht="31.5" customHeight="1" x14ac:dyDescent="0.3">
      <c r="A36" s="3">
        <v>13</v>
      </c>
      <c r="B36" s="57" t="s">
        <v>17</v>
      </c>
      <c r="C36" s="58"/>
      <c r="D36" s="14" t="s">
        <v>15</v>
      </c>
      <c r="E36" s="15">
        <v>1</v>
      </c>
      <c r="F36" s="26">
        <v>4000</v>
      </c>
      <c r="G36" s="21">
        <f t="shared" si="1"/>
        <v>4000</v>
      </c>
      <c r="I36" s="46"/>
    </row>
    <row r="37" spans="1:9" ht="18.75" customHeight="1" thickBot="1" x14ac:dyDescent="0.35">
      <c r="A37" s="8">
        <v>14</v>
      </c>
      <c r="B37" s="67" t="s">
        <v>20</v>
      </c>
      <c r="C37" s="68"/>
      <c r="D37" s="2" t="s">
        <v>15</v>
      </c>
      <c r="E37" s="1">
        <v>1</v>
      </c>
      <c r="F37" s="25">
        <v>3000</v>
      </c>
      <c r="G37" s="21">
        <f t="shared" si="1"/>
        <v>3000</v>
      </c>
      <c r="I37" s="46"/>
    </row>
    <row r="38" spans="1:9" x14ac:dyDescent="0.3">
      <c r="A38" s="16"/>
      <c r="B38" s="66" t="s">
        <v>11</v>
      </c>
      <c r="C38" s="66"/>
      <c r="D38" s="66"/>
      <c r="E38" s="17"/>
      <c r="F38" s="17"/>
      <c r="G38" s="27">
        <f>SUM(G19:G37)</f>
        <v>331625</v>
      </c>
      <c r="I38" s="46"/>
    </row>
    <row r="39" spans="1:9" x14ac:dyDescent="0.3">
      <c r="A39" s="6"/>
      <c r="B39" s="63" t="s">
        <v>10</v>
      </c>
      <c r="C39" s="64"/>
      <c r="D39" s="64"/>
      <c r="E39" s="4"/>
      <c r="F39" s="4"/>
      <c r="G39" s="28">
        <f>G38*18%</f>
        <v>59692.5</v>
      </c>
    </row>
    <row r="40" spans="1:9" ht="15" thickBot="1" x14ac:dyDescent="0.35">
      <c r="A40" s="7" t="s">
        <v>36</v>
      </c>
      <c r="B40" s="65" t="s">
        <v>9</v>
      </c>
      <c r="C40" s="65"/>
      <c r="D40" s="65"/>
      <c r="E40" s="5"/>
      <c r="F40" s="5"/>
      <c r="G40" s="29">
        <f>G38+G39</f>
        <v>391317.5</v>
      </c>
    </row>
    <row r="43" spans="1:9" x14ac:dyDescent="0.3">
      <c r="I43" s="46"/>
    </row>
  </sheetData>
  <mergeCells count="39">
    <mergeCell ref="A1:G1"/>
    <mergeCell ref="A2:G2"/>
    <mergeCell ref="A3:G3"/>
    <mergeCell ref="A4:G4"/>
    <mergeCell ref="A7:G7"/>
    <mergeCell ref="A5:B6"/>
    <mergeCell ref="G5:G6"/>
    <mergeCell ref="F5:F6"/>
    <mergeCell ref="C5:E6"/>
    <mergeCell ref="B32:C32"/>
    <mergeCell ref="B22:C22"/>
    <mergeCell ref="B25:C25"/>
    <mergeCell ref="B35:C35"/>
    <mergeCell ref="B34:C34"/>
    <mergeCell ref="B33:C33"/>
    <mergeCell ref="B24:C24"/>
    <mergeCell ref="B26:C26"/>
    <mergeCell ref="B30:C30"/>
    <mergeCell ref="B27:C27"/>
    <mergeCell ref="B39:D39"/>
    <mergeCell ref="B40:D40"/>
    <mergeCell ref="B38:D38"/>
    <mergeCell ref="B37:C37"/>
    <mergeCell ref="B36:C36"/>
    <mergeCell ref="B28:C28"/>
    <mergeCell ref="B29:C29"/>
    <mergeCell ref="B31:C31"/>
    <mergeCell ref="B23:C23"/>
    <mergeCell ref="A8:G8"/>
    <mergeCell ref="B21:C21"/>
    <mergeCell ref="B19:C19"/>
    <mergeCell ref="A16:G16"/>
    <mergeCell ref="B17:C17"/>
    <mergeCell ref="B10:B12"/>
    <mergeCell ref="B18:C18"/>
    <mergeCell ref="B20:C20"/>
    <mergeCell ref="B13:C13"/>
    <mergeCell ref="B14:C14"/>
    <mergeCell ref="B15:C15"/>
  </mergeCells>
  <hyperlinks>
    <hyperlink ref="B3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2024-02-02T06:48:36Z</dcterms:modified>
</cp:coreProperties>
</file>