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718D5853-42E0-483B-9B7C-ABEE56E3C556}" xr6:coauthVersionLast="47" xr6:coauthVersionMax="47" xr10:uidLastSave="{00000000-0000-0000-0000-000000000000}"/>
  <bookViews>
    <workbookView xWindow="-108" yWindow="-108" windowWidth="23256" windowHeight="12456" xr2:uid="{635C0F77-363F-497C-B3EA-CBBC143A91AD}"/>
  </bookViews>
  <sheets>
    <sheet name="BOQ"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5" i="3" l="1"/>
  <c r="J74" i="3"/>
  <c r="K125" i="3" l="1"/>
  <c r="J125" i="3"/>
  <c r="K124" i="3"/>
  <c r="J124" i="3"/>
  <c r="K121" i="3"/>
  <c r="J121" i="3"/>
  <c r="K119" i="3"/>
  <c r="J119" i="3"/>
  <c r="K117" i="3"/>
  <c r="J117" i="3"/>
  <c r="K115" i="3"/>
  <c r="J115" i="3"/>
  <c r="K112" i="3"/>
  <c r="J112" i="3"/>
  <c r="K109" i="3"/>
  <c r="J109" i="3"/>
  <c r="K107" i="3"/>
  <c r="J107" i="3"/>
  <c r="K104" i="3"/>
  <c r="J104" i="3"/>
  <c r="K100" i="3"/>
  <c r="J100" i="3"/>
  <c r="K98" i="3"/>
  <c r="J98" i="3"/>
  <c r="K96" i="3"/>
  <c r="J96" i="3"/>
  <c r="K95" i="3"/>
  <c r="J95" i="3"/>
  <c r="K94" i="3"/>
  <c r="J94" i="3"/>
  <c r="K91" i="3"/>
  <c r="J91" i="3"/>
  <c r="K90" i="3"/>
  <c r="J90" i="3"/>
  <c r="K82" i="3"/>
  <c r="L82" i="3" s="1"/>
  <c r="J82" i="3"/>
  <c r="K81" i="3"/>
  <c r="J81" i="3"/>
  <c r="K80" i="3"/>
  <c r="J80" i="3"/>
  <c r="K79" i="3"/>
  <c r="J79" i="3"/>
  <c r="K75" i="3"/>
  <c r="L75" i="3" s="1"/>
  <c r="K74" i="3"/>
  <c r="L74" i="3" s="1"/>
  <c r="K69" i="3"/>
  <c r="J69" i="3"/>
  <c r="K68" i="3"/>
  <c r="J68" i="3"/>
  <c r="K65" i="3"/>
  <c r="J65" i="3"/>
  <c r="K64" i="3"/>
  <c r="J64" i="3"/>
  <c r="K58" i="3"/>
  <c r="J58" i="3"/>
  <c r="K56" i="3"/>
  <c r="J56" i="3"/>
  <c r="K54" i="3"/>
  <c r="J54" i="3"/>
  <c r="K49" i="3"/>
  <c r="J49" i="3"/>
  <c r="K46" i="3"/>
  <c r="J46" i="3"/>
  <c r="K45" i="3"/>
  <c r="J45" i="3"/>
  <c r="K44" i="3"/>
  <c r="J44" i="3"/>
  <c r="K43" i="3"/>
  <c r="J43" i="3"/>
  <c r="K40" i="3"/>
  <c r="J40" i="3"/>
  <c r="K39" i="3"/>
  <c r="J39" i="3"/>
  <c r="J37" i="3"/>
  <c r="K36" i="3"/>
  <c r="J36" i="3"/>
  <c r="K35" i="3"/>
  <c r="J35" i="3"/>
  <c r="K34" i="3"/>
  <c r="J34" i="3"/>
  <c r="K33" i="3"/>
  <c r="J33" i="3"/>
  <c r="K32" i="3"/>
  <c r="J32" i="3"/>
  <c r="K27" i="3"/>
  <c r="J27" i="3"/>
  <c r="K25" i="3"/>
  <c r="J25" i="3"/>
  <c r="K24" i="3"/>
  <c r="J24" i="3"/>
  <c r="K21" i="3"/>
  <c r="J21" i="3"/>
  <c r="K18" i="3"/>
  <c r="J18" i="3"/>
  <c r="K15" i="3"/>
  <c r="L15" i="3" s="1"/>
  <c r="J15" i="3"/>
  <c r="K14" i="3"/>
  <c r="J14" i="3"/>
  <c r="K13" i="3"/>
  <c r="J13" i="3"/>
  <c r="K8" i="3"/>
  <c r="L8" i="3" s="1"/>
  <c r="J8" i="3"/>
  <c r="B125" i="3"/>
  <c r="B124" i="3"/>
  <c r="B121" i="3"/>
  <c r="B119" i="3"/>
  <c r="B117" i="3"/>
  <c r="B115" i="3"/>
  <c r="B112" i="3"/>
  <c r="B109" i="3"/>
  <c r="B107" i="3"/>
  <c r="B104" i="3"/>
  <c r="B100" i="3"/>
  <c r="B98" i="3"/>
  <c r="B96" i="3"/>
  <c r="B95" i="3"/>
  <c r="B94" i="3"/>
  <c r="B91" i="3"/>
  <c r="B90" i="3"/>
  <c r="B82" i="3"/>
  <c r="B81" i="3"/>
  <c r="B80" i="3"/>
  <c r="B79" i="3"/>
  <c r="B75" i="3"/>
  <c r="B74" i="3"/>
  <c r="B69" i="3"/>
  <c r="B68" i="3"/>
  <c r="B65" i="3"/>
  <c r="B64" i="3"/>
  <c r="B58" i="3"/>
  <c r="B56" i="3"/>
  <c r="B54" i="3"/>
  <c r="B49" i="3"/>
  <c r="B46" i="3"/>
  <c r="B45" i="3"/>
  <c r="B44" i="3"/>
  <c r="B43" i="3"/>
  <c r="B40" i="3"/>
  <c r="B39" i="3"/>
  <c r="G38" i="3"/>
  <c r="B38" i="3" s="1"/>
  <c r="G37" i="3"/>
  <c r="B37" i="3" s="1"/>
  <c r="B36" i="3"/>
  <c r="B35" i="3"/>
  <c r="B34" i="3"/>
  <c r="B33" i="3"/>
  <c r="B32" i="3"/>
  <c r="B27" i="3"/>
  <c r="B25" i="3"/>
  <c r="B24" i="3"/>
  <c r="B21" i="3"/>
  <c r="B18" i="3"/>
  <c r="B15" i="3"/>
  <c r="B14" i="3"/>
  <c r="B13" i="3"/>
  <c r="B8" i="3"/>
  <c r="L40" i="3" l="1"/>
  <c r="L33" i="3"/>
  <c r="L68" i="3"/>
  <c r="L13" i="3"/>
  <c r="L14" i="3"/>
  <c r="L21" i="3"/>
  <c r="L24" i="3"/>
  <c r="L58" i="3"/>
  <c r="L64" i="3"/>
  <c r="L80" i="3"/>
  <c r="L90" i="3"/>
  <c r="L91" i="3"/>
  <c r="L94" i="3"/>
  <c r="L98" i="3"/>
  <c r="L104" i="3"/>
  <c r="L109" i="3"/>
  <c r="L115" i="3"/>
  <c r="L124" i="3"/>
  <c r="L119" i="3"/>
  <c r="L46" i="3"/>
  <c r="L43" i="3"/>
  <c r="L32" i="3"/>
  <c r="L36" i="3"/>
  <c r="L96" i="3"/>
  <c r="L121" i="3"/>
  <c r="L79" i="3"/>
  <c r="L95" i="3"/>
  <c r="L107" i="3"/>
  <c r="L117" i="3"/>
  <c r="L125" i="3"/>
  <c r="K37" i="3"/>
  <c r="L37" i="3" s="1"/>
  <c r="L25" i="3"/>
  <c r="L34" i="3"/>
  <c r="J38" i="3"/>
  <c r="L44" i="3"/>
  <c r="L54" i="3"/>
  <c r="K38" i="3"/>
  <c r="L100" i="3"/>
  <c r="L112" i="3"/>
  <c r="L18" i="3"/>
  <c r="L27" i="3"/>
  <c r="L35" i="3"/>
  <c r="L39" i="3"/>
  <c r="L45" i="3"/>
  <c r="L56" i="3"/>
  <c r="L49" i="3"/>
  <c r="L81" i="3"/>
  <c r="L69" i="3"/>
  <c r="L65" i="3"/>
  <c r="L38" i="3" l="1"/>
  <c r="L127" i="3"/>
</calcChain>
</file>

<file path=xl/sharedStrings.xml><?xml version="1.0" encoding="utf-8"?>
<sst xmlns="http://schemas.openxmlformats.org/spreadsheetml/2006/main" count="587" uniqueCount="242">
  <si>
    <t>NO.</t>
  </si>
  <si>
    <t>Q</t>
  </si>
  <si>
    <t>SC</t>
  </si>
  <si>
    <t>CATEGORY</t>
  </si>
  <si>
    <t>DESCRIPTION</t>
  </si>
  <si>
    <t>UNIT</t>
  </si>
  <si>
    <t>QTY</t>
  </si>
  <si>
    <t>X</t>
  </si>
  <si>
    <t>A.</t>
  </si>
  <si>
    <t>HS</t>
  </si>
  <si>
    <t>A] HVAC - HIGH SIDE</t>
  </si>
  <si>
    <t>nos.</t>
  </si>
  <si>
    <t>1.2.1</t>
  </si>
  <si>
    <t>1.2.2</t>
  </si>
  <si>
    <t>1.2.3</t>
  </si>
  <si>
    <t>2.1.1</t>
  </si>
  <si>
    <t>a.</t>
  </si>
  <si>
    <t>b.</t>
  </si>
  <si>
    <t>c.</t>
  </si>
  <si>
    <t>d.</t>
  </si>
  <si>
    <t>e.</t>
  </si>
  <si>
    <t>f.</t>
  </si>
  <si>
    <t>VRF - O/D UNIT</t>
  </si>
  <si>
    <t>VRV OUTDOOR UNITS</t>
  </si>
  <si>
    <t>g.</t>
  </si>
  <si>
    <t>h.</t>
  </si>
  <si>
    <t>i.</t>
  </si>
  <si>
    <t>28 HP</t>
  </si>
  <si>
    <t>VRF - I/D UNIT</t>
  </si>
  <si>
    <t>VRV INDOOR UNITS</t>
  </si>
  <si>
    <t>VRF - HI WALL</t>
  </si>
  <si>
    <t xml:space="preserve">HI WALL UNIT </t>
  </si>
  <si>
    <t xml:space="preserve">1.0 TR capacity </t>
  </si>
  <si>
    <t xml:space="preserve">2.0 TR capacity </t>
  </si>
  <si>
    <t>VRF - CASSETTE</t>
  </si>
  <si>
    <t>VRF - DUCT. UNIT</t>
  </si>
  <si>
    <t>CEILING MOUNTED DUCTABLE UNIT</t>
  </si>
  <si>
    <t>8.0 TR capacity</t>
  </si>
  <si>
    <t>REMOTE</t>
  </si>
  <si>
    <t>REFNET</t>
  </si>
  <si>
    <t>set</t>
  </si>
  <si>
    <t>REFRIGERANT</t>
  </si>
  <si>
    <t>REFR. PIPING</t>
  </si>
  <si>
    <t>4.1.1</t>
  </si>
  <si>
    <t>m</t>
  </si>
  <si>
    <t>4.1.2</t>
  </si>
  <si>
    <t>VRF - REFR. PIPING</t>
  </si>
  <si>
    <t>VRF - systems (Hard Drawn)</t>
  </si>
  <si>
    <t>41.3mm dia</t>
  </si>
  <si>
    <t>38.1mm dia</t>
  </si>
  <si>
    <t>34.9mm dia</t>
  </si>
  <si>
    <t>31.8mm dia</t>
  </si>
  <si>
    <t>28.6mm dia</t>
  </si>
  <si>
    <t>22.2mm dia</t>
  </si>
  <si>
    <t>19.1mm dia</t>
  </si>
  <si>
    <t>15.9mm dia</t>
  </si>
  <si>
    <t>12.7mm dia</t>
  </si>
  <si>
    <t>9.5mm dia</t>
  </si>
  <si>
    <t>6.4mm dia</t>
  </si>
  <si>
    <t>VRF - systems (Soft Drawn)</t>
  </si>
  <si>
    <t>REFIRGERANT</t>
  </si>
  <si>
    <t>Supply and filling of refrigerant gas (R32 / R410a / R407c)</t>
  </si>
  <si>
    <t>kg</t>
  </si>
  <si>
    <t>SUPPORTS</t>
  </si>
  <si>
    <t>O/DOOR SUPPORTS, CABLE TRAYS &amp; CANV. CONN.</t>
  </si>
  <si>
    <t>CABLE TRAYS</t>
  </si>
  <si>
    <t>300 mm</t>
  </si>
  <si>
    <t>STEEL WORK</t>
  </si>
  <si>
    <t>FR CANVAS CONN</t>
  </si>
  <si>
    <t>sqm</t>
  </si>
  <si>
    <t>HVAC - ELECTRICAL</t>
  </si>
  <si>
    <t>ELECTRICAL (HVAC)</t>
  </si>
  <si>
    <t>ELEC. CABLING</t>
  </si>
  <si>
    <t>COMM CABLE</t>
  </si>
  <si>
    <t>Commnication cable with PVC Conduit 20mm</t>
  </si>
  <si>
    <t>2c X 1.5 sq.mm Cu. FRLS Flexible cable</t>
  </si>
  <si>
    <t xml:space="preserve">6C X 1.5 sq.mm Cu. FRLS Flexible cable </t>
  </si>
  <si>
    <t>POWER CABLE</t>
  </si>
  <si>
    <t xml:space="preserve">Power cable </t>
  </si>
  <si>
    <t xml:space="preserve">3C X 2.5 sq.mm Cu. Armoured cable </t>
  </si>
  <si>
    <t>PUMPS</t>
  </si>
  <si>
    <t>INLINE DRAIN PUMP</t>
  </si>
  <si>
    <t>for Hi-Wall Units - 1.5 litre capacity</t>
  </si>
  <si>
    <t>for Ductable Units - 2.0 litre capacity</t>
  </si>
  <si>
    <t>DRAIN PIPING</t>
  </si>
  <si>
    <t>50mm dia</t>
  </si>
  <si>
    <t>40mm dia</t>
  </si>
  <si>
    <t>32mm dia</t>
  </si>
  <si>
    <t>25mm dia</t>
  </si>
  <si>
    <t>GST @ 18%</t>
  </si>
  <si>
    <t>B.</t>
  </si>
  <si>
    <t>LS</t>
  </si>
  <si>
    <t>B] HVAC - LOW SIDE</t>
  </si>
  <si>
    <t>B] LOW SIDE WORKS</t>
  </si>
  <si>
    <t>DUCT &amp; INSULATION</t>
  </si>
  <si>
    <t>DUCTING &amp; INSULATION</t>
  </si>
  <si>
    <t>GI - DUCT</t>
  </si>
  <si>
    <t>Rectangular / Square Ducting</t>
  </si>
  <si>
    <t>22 G - TDF  (751 - 1200mm)</t>
  </si>
  <si>
    <t>24 G - TDF (0 - 750mm)</t>
  </si>
  <si>
    <t>PUF PANEL DUCT</t>
  </si>
  <si>
    <t>THERMAL INSUL</t>
  </si>
  <si>
    <t>9mm thick</t>
  </si>
  <si>
    <t>13mm thick</t>
  </si>
  <si>
    <t>19mm thick</t>
  </si>
  <si>
    <t>ACOUSTIC INSUL</t>
  </si>
  <si>
    <t>VENTILATION FANS</t>
  </si>
  <si>
    <t>VENT FAN - BOX TYPE</t>
  </si>
  <si>
    <t>1000 - 1500 CFM</t>
  </si>
  <si>
    <t>GRILL / DIFF / DAMPER</t>
  </si>
  <si>
    <t>GRILLES, DIFFUSERS &amp; DAMPERS</t>
  </si>
  <si>
    <t>SA LIN. GRILL &amp; VCD</t>
  </si>
  <si>
    <t>RA LIN. GRILL</t>
  </si>
  <si>
    <t>SA 4W DIFF &amp; VCD</t>
  </si>
  <si>
    <t>4W DIFF &amp; VCD</t>
  </si>
  <si>
    <t>600 x 600 mm</t>
  </si>
  <si>
    <t>RA 4W DIFF</t>
  </si>
  <si>
    <t xml:space="preserve"> </t>
  </si>
  <si>
    <t>GSS VCD - MAN. OPER.</t>
  </si>
  <si>
    <t>DAMPER - MOT. FIRE</t>
  </si>
  <si>
    <t>DAMPER &amp; FUS. LINK</t>
  </si>
  <si>
    <t>PC. AL. LOUVRE</t>
  </si>
  <si>
    <t>Fresh Air Louvers with filter including Damper</t>
  </si>
  <si>
    <t>Exhaust Air Louvers</t>
  </si>
  <si>
    <t>TOTAL B - INCL. GST (LOW SIDE)</t>
  </si>
  <si>
    <t>TOTAL A &amp; B - (HS &amp; LS)</t>
  </si>
  <si>
    <t>HIGH SIDE WORKS</t>
  </si>
  <si>
    <t>VRF SYSTEM</t>
  </si>
  <si>
    <t>VRF</t>
  </si>
  <si>
    <t>2.1.2</t>
  </si>
  <si>
    <t>2.2.1</t>
  </si>
  <si>
    <t>7.1.1</t>
  </si>
  <si>
    <t xml:space="preserve">1.6 TR capacity </t>
  </si>
  <si>
    <t>FLOOR STANDING  UNIT</t>
  </si>
  <si>
    <t>4.0 TR capacity -round type</t>
  </si>
  <si>
    <t xml:space="preserve">4c X 6 sq.mm  Cu. Armoured cable </t>
  </si>
  <si>
    <r>
      <rPr>
        <u/>
        <sz val="9"/>
        <color rgb="FF000000"/>
        <rFont val="Calibri"/>
        <family val="2"/>
        <scheme val="minor"/>
      </rPr>
      <t xml:space="preserve">Supply, Installation, testing &amp; commissioning : 
</t>
    </r>
    <r>
      <rPr>
        <b/>
        <sz val="9"/>
        <color rgb="FF000000"/>
        <rFont val="Calibri"/>
        <family val="2"/>
        <scheme val="minor"/>
      </rPr>
      <t xml:space="preserve">Inverter based compressor with VRV system connectable to multiple indoor units. </t>
    </r>
    <r>
      <rPr>
        <sz val="9"/>
        <color rgb="FF000000"/>
        <rFont val="Calibri"/>
        <family val="2"/>
        <scheme val="minor"/>
      </rPr>
      <t xml:space="preserve">The unit shall be completely factory wired and tested with necessary controls.The </t>
    </r>
    <r>
      <rPr>
        <b/>
        <sz val="9"/>
        <color rgb="FF000000"/>
        <rFont val="Calibri"/>
        <family val="2"/>
        <scheme val="minor"/>
      </rPr>
      <t xml:space="preserve">compressor shall be highly efficient scroll </t>
    </r>
    <r>
      <rPr>
        <b/>
        <sz val="9"/>
        <rFont val="Calibri"/>
        <family val="2"/>
        <scheme val="minor"/>
      </rPr>
      <t xml:space="preserve">type </t>
    </r>
    <r>
      <rPr>
        <sz val="9"/>
        <rFont val="Calibri"/>
        <family val="2"/>
        <scheme val="minor"/>
      </rPr>
      <t>and one compressor shall be capable of inverter controller</t>
    </r>
    <r>
      <rPr>
        <sz val="9"/>
        <color rgb="FF000000"/>
        <rFont val="Calibri"/>
        <family val="2"/>
        <scheme val="minor"/>
      </rPr>
      <t xml:space="preserve">. The </t>
    </r>
    <r>
      <rPr>
        <b/>
        <sz val="9"/>
        <color rgb="FF000000"/>
        <rFont val="Calibri"/>
        <family val="2"/>
        <scheme val="minor"/>
      </rPr>
      <t>aluminum fins</t>
    </r>
    <r>
      <rPr>
        <sz val="9"/>
        <color rgb="FF000000"/>
        <rFont val="Calibri"/>
        <family val="2"/>
        <scheme val="minor"/>
      </rPr>
      <t xml:space="preserve"> shall be covered with anti-corrosion resin. The unit shall be :
(a) equipped with </t>
    </r>
    <r>
      <rPr>
        <b/>
        <sz val="9"/>
        <color rgb="FF000000"/>
        <rFont val="Calibri"/>
        <family val="2"/>
        <scheme val="minor"/>
      </rPr>
      <t>oil recovery system</t>
    </r>
    <r>
      <rPr>
        <sz val="9"/>
        <color rgb="FF000000"/>
        <rFont val="Calibri"/>
        <family val="2"/>
        <scheme val="minor"/>
      </rPr>
      <t xml:space="preserve"> to ensure stable operation with long refrigerant piping.
(b) compatible to operate in cooling mode at 42 deg C ambient condition
(c) outdoor units shall be </t>
    </r>
    <r>
      <rPr>
        <b/>
        <sz val="9"/>
        <color rgb="FF000000"/>
        <rFont val="Calibri"/>
        <family val="2"/>
        <scheme val="minor"/>
      </rPr>
      <t>top discharge type.</t>
    </r>
    <r>
      <rPr>
        <sz val="9"/>
        <color rgb="FF000000"/>
        <rFont val="Calibri"/>
        <family val="2"/>
        <scheme val="minor"/>
      </rPr>
      <t xml:space="preserve">
(d) Outdoor mounting unit shall be included.</t>
    </r>
  </si>
  <si>
    <r>
      <rPr>
        <u/>
        <sz val="9"/>
        <color rgb="FF000000"/>
        <rFont val="Calibri"/>
        <family val="2"/>
        <scheme val="minor"/>
      </rPr>
      <t xml:space="preserve">Supply, Installation, testing &amp; commissioning : </t>
    </r>
    <r>
      <rPr>
        <sz val="9"/>
        <color rgb="FF000000"/>
        <rFont val="Calibri"/>
        <family val="2"/>
        <scheme val="minor"/>
      </rPr>
      <t xml:space="preserve">
</t>
    </r>
    <r>
      <rPr>
        <b/>
        <sz val="9"/>
        <color rgb="FF000000"/>
        <rFont val="Calibri"/>
        <family val="2"/>
        <scheme val="minor"/>
      </rPr>
      <t xml:space="preserve">Indoor Units Ceiling Mounted Ductable / Cassette units / Hi wall units </t>
    </r>
    <r>
      <rPr>
        <sz val="9"/>
        <color rgb="FF000000"/>
        <rFont val="Calibri"/>
        <family val="2"/>
        <scheme val="minor"/>
      </rPr>
      <t xml:space="preserve">as specified below with </t>
    </r>
    <r>
      <rPr>
        <b/>
        <sz val="9"/>
        <color rgb="FF000000"/>
        <rFont val="Calibri"/>
        <family val="2"/>
        <scheme val="minor"/>
      </rPr>
      <t>wireless remote control</t>
    </r>
    <r>
      <rPr>
        <sz val="9"/>
        <color rgb="FF000000"/>
        <rFont val="Calibri"/>
        <family val="2"/>
        <scheme val="minor"/>
      </rPr>
      <t xml:space="preserve">, </t>
    </r>
    <r>
      <rPr>
        <b/>
        <sz val="9"/>
        <color rgb="FF000000"/>
        <rFont val="Calibri"/>
        <family val="2"/>
        <scheme val="minor"/>
      </rPr>
      <t xml:space="preserve">refrigerant temperature sensors </t>
    </r>
    <r>
      <rPr>
        <sz val="9"/>
        <color rgb="FF000000"/>
        <rFont val="Calibri"/>
        <family val="2"/>
        <scheme val="minor"/>
      </rPr>
      <t xml:space="preserve">and </t>
    </r>
    <r>
      <rPr>
        <b/>
        <sz val="9"/>
        <color rgb="FF000000"/>
        <rFont val="Calibri"/>
        <family val="2"/>
        <scheme val="minor"/>
      </rPr>
      <t xml:space="preserve">electronic expansion valves </t>
    </r>
    <r>
      <rPr>
        <sz val="9"/>
        <color rgb="FF000000"/>
        <rFont val="Calibri"/>
        <family val="2"/>
        <scheme val="minor"/>
      </rPr>
      <t xml:space="preserve">providing individual, variable refrigerant flow and </t>
    </r>
    <r>
      <rPr>
        <b/>
        <sz val="9"/>
        <color rgb="FF000000"/>
        <rFont val="Calibri"/>
        <family val="2"/>
        <scheme val="minor"/>
      </rPr>
      <t xml:space="preserve">Indoor Fan coil unit </t>
    </r>
    <r>
      <rPr>
        <sz val="9"/>
        <color rgb="FF000000"/>
        <rFont val="Calibri"/>
        <family val="2"/>
        <scheme val="minor"/>
      </rPr>
      <t xml:space="preserve">consisting of </t>
    </r>
    <r>
      <rPr>
        <b/>
        <sz val="9"/>
        <color rgb="FF000000"/>
        <rFont val="Calibri"/>
        <family val="2"/>
        <scheme val="minor"/>
      </rPr>
      <t xml:space="preserve">3/4 row-cooling coil blower with motor, filters, drain pan &amp; casing etc. </t>
    </r>
    <r>
      <rPr>
        <sz val="9"/>
        <color rgb="FF000000"/>
        <rFont val="Calibri"/>
        <family val="2"/>
        <scheme val="minor"/>
      </rPr>
      <t xml:space="preserve">The scope shall include </t>
    </r>
    <r>
      <rPr>
        <b/>
        <sz val="9"/>
        <color rgb="FF000000"/>
        <rFont val="Calibri"/>
        <family val="2"/>
        <scheme val="minor"/>
      </rPr>
      <t>Double layer Canvas connection for each CSU unit meant for ductable.</t>
    </r>
  </si>
  <si>
    <r>
      <t>Supply of compatible</t>
    </r>
    <r>
      <rPr>
        <b/>
        <sz val="9"/>
        <rFont val="Calibri"/>
        <family val="2"/>
        <scheme val="minor"/>
      </rPr>
      <t xml:space="preserve"> Remotes</t>
    </r>
  </si>
  <si>
    <r>
      <t xml:space="preserve">Cordless Remote for </t>
    </r>
    <r>
      <rPr>
        <b/>
        <sz val="9"/>
        <rFont val="Calibri"/>
        <family val="2"/>
        <scheme val="minor"/>
      </rPr>
      <t>Hiwall &amp; Cassette units</t>
    </r>
  </si>
  <si>
    <r>
      <t xml:space="preserve">Corded Remote for </t>
    </r>
    <r>
      <rPr>
        <b/>
        <sz val="9"/>
        <rFont val="Calibri"/>
        <family val="2"/>
        <scheme val="minor"/>
      </rPr>
      <t>FCU &amp; Ductable Units</t>
    </r>
  </si>
  <si>
    <r>
      <t xml:space="preserve">Supply of </t>
    </r>
    <r>
      <rPr>
        <b/>
        <sz val="9"/>
        <rFont val="Calibri"/>
        <family val="2"/>
        <scheme val="minor"/>
      </rPr>
      <t>Refnet joints (Y- type / T - type)</t>
    </r>
  </si>
  <si>
    <r>
      <rPr>
        <u/>
        <sz val="9"/>
        <rFont val="Calibri"/>
        <family val="2"/>
        <scheme val="minor"/>
      </rPr>
      <t xml:space="preserve">Supply, Installation, testing &amp; commissioning : </t>
    </r>
    <r>
      <rPr>
        <sz val="9"/>
        <rFont val="Calibri"/>
        <family val="2"/>
        <scheme val="minor"/>
      </rPr>
      <t xml:space="preserve">
</t>
    </r>
    <r>
      <rPr>
        <b/>
        <sz val="9"/>
        <rFont val="Calibri"/>
        <family val="2"/>
        <scheme val="minor"/>
      </rPr>
      <t>Interconnecting copper refrigerant piping</t>
    </r>
    <r>
      <rPr>
        <sz val="9"/>
        <rFont val="Calibri"/>
        <family val="2"/>
        <scheme val="minor"/>
      </rPr>
      <t xml:space="preserve"> duly insulated with </t>
    </r>
    <r>
      <rPr>
        <b/>
        <sz val="9"/>
        <rFont val="Calibri"/>
        <family val="2"/>
        <scheme val="minor"/>
      </rPr>
      <t xml:space="preserve">60 kg/m3 density ( 13mm + 6 mm ) O class closed cell insulation with glass cloth. (Nitrile Rubber tubular Insulation) </t>
    </r>
    <r>
      <rPr>
        <sz val="9"/>
        <rFont val="Calibri"/>
        <family val="2"/>
        <scheme val="minor"/>
      </rPr>
      <t xml:space="preserve">(between  indoor &amp; outdoor units), properly and adequately </t>
    </r>
    <r>
      <rPr>
        <b/>
        <sz val="9"/>
        <rFont val="Calibri"/>
        <family val="2"/>
        <scheme val="minor"/>
      </rPr>
      <t>supported with hangers</t>
    </r>
    <r>
      <rPr>
        <sz val="9"/>
        <rFont val="Calibri"/>
        <family val="2"/>
        <scheme val="minor"/>
      </rPr>
      <t xml:space="preserve"> at suitable intervals. All pipe are with nominal size and standard wall thicknesses. The scope shall be inclusive of </t>
    </r>
    <r>
      <rPr>
        <b/>
        <sz val="9"/>
        <rFont val="Calibri"/>
        <family val="2"/>
        <scheme val="minor"/>
      </rPr>
      <t>testing the piping network using inert gas.</t>
    </r>
  </si>
  <si>
    <r>
      <rPr>
        <u/>
        <sz val="9"/>
        <color rgb="FF000000"/>
        <rFont val="Calibri"/>
        <family val="2"/>
        <scheme val="minor"/>
      </rPr>
      <t xml:space="preserve">Supply and Installation : </t>
    </r>
    <r>
      <rPr>
        <sz val="9"/>
        <color rgb="FF000000"/>
        <rFont val="Calibri"/>
        <family val="2"/>
        <scheme val="minor"/>
      </rPr>
      <t xml:space="preserve">
</t>
    </r>
    <r>
      <rPr>
        <b/>
        <sz val="9"/>
        <color rgb="FF000000"/>
        <rFont val="Calibri"/>
        <family val="2"/>
        <scheme val="minor"/>
      </rPr>
      <t>Perforated type G.I. Cable trays,</t>
    </r>
    <r>
      <rPr>
        <sz val="9"/>
        <color rgb="FF000000"/>
        <rFont val="Calibri"/>
        <family val="2"/>
        <scheme val="minor"/>
      </rPr>
      <t xml:space="preserve"> with necessary bolts, nuts, double washers etc., complete, with necessary full threaded rod for supports at every 1.5m with extra support at Bends and elbows, brackets, suspension systems etc. for the following tray widths :</t>
    </r>
  </si>
  <si>
    <r>
      <rPr>
        <u/>
        <sz val="9"/>
        <color rgb="FF000000"/>
        <rFont val="Calibri"/>
        <family val="2"/>
        <scheme val="minor"/>
      </rPr>
      <t xml:space="preserve">Supply, fabrication, welding/bolting, painting, erection and installation of : </t>
    </r>
    <r>
      <rPr>
        <sz val="9"/>
        <color rgb="FF000000"/>
        <rFont val="Calibri"/>
        <family val="2"/>
        <scheme val="minor"/>
      </rPr>
      <t xml:space="preserve">
</t>
    </r>
    <r>
      <rPr>
        <b/>
        <sz val="9"/>
        <color rgb="FF000000"/>
        <rFont val="Calibri"/>
        <family val="2"/>
        <scheme val="minor"/>
      </rPr>
      <t>Structural Steel works</t>
    </r>
    <r>
      <rPr>
        <sz val="9"/>
        <color rgb="FF000000"/>
        <rFont val="Calibri"/>
        <family val="2"/>
        <scheme val="minor"/>
      </rPr>
      <t xml:space="preserve"> (such as MS stand for ODU units, Wall/Floor type with safety railing, miscellaneous works) and necessary supports, rubber pads etc., </t>
    </r>
    <r>
      <rPr>
        <b/>
        <sz val="9"/>
        <color rgb="FF000000"/>
        <rFont val="Calibri"/>
        <family val="2"/>
        <scheme val="minor"/>
      </rPr>
      <t>primed and painted with synthetic enamel paint</t>
    </r>
    <r>
      <rPr>
        <sz val="9"/>
        <color rgb="FF000000"/>
        <rFont val="Calibri"/>
        <family val="2"/>
        <scheme val="minor"/>
      </rPr>
      <t xml:space="preserve"> of approved shade and finish.</t>
    </r>
  </si>
  <si>
    <r>
      <rPr>
        <u/>
        <sz val="9"/>
        <color rgb="FF000000"/>
        <rFont val="Calibri"/>
        <family val="2"/>
        <scheme val="minor"/>
      </rPr>
      <t xml:space="preserve">Supply, fabrication, installation, testing and commissioning : </t>
    </r>
    <r>
      <rPr>
        <sz val="9"/>
        <color rgb="FF000000"/>
        <rFont val="Calibri"/>
        <family val="2"/>
        <scheme val="minor"/>
      </rPr>
      <t xml:space="preserve">
</t>
    </r>
    <r>
      <rPr>
        <b/>
        <sz val="9"/>
        <color rgb="FF000000"/>
        <rFont val="Calibri"/>
        <family val="2"/>
        <scheme val="minor"/>
      </rPr>
      <t>Double layer fire retardant canvas flexible connections with 2 hour fire rating</t>
    </r>
  </si>
  <si>
    <r>
      <rPr>
        <u/>
        <sz val="9"/>
        <color rgb="FF000000"/>
        <rFont val="Calibri"/>
        <family val="2"/>
        <scheme val="minor"/>
      </rPr>
      <t xml:space="preserve">Supply, Installation, testing &amp; commissioning : </t>
    </r>
    <r>
      <rPr>
        <sz val="9"/>
        <color rgb="FF000000"/>
        <rFont val="Calibri"/>
        <family val="2"/>
        <scheme val="minor"/>
      </rPr>
      <t xml:space="preserve">
</t>
    </r>
    <r>
      <rPr>
        <b/>
        <sz val="9"/>
        <color rgb="FF000000"/>
        <rFont val="Calibri"/>
        <family val="2"/>
        <scheme val="minor"/>
      </rPr>
      <t xml:space="preserve">Copper conductor, PVC insulated, PVC sheathed armoured cable of 1.1KV grade </t>
    </r>
    <r>
      <rPr>
        <sz val="9"/>
        <color rgb="FF000000"/>
        <rFont val="Calibri"/>
        <family val="2"/>
        <scheme val="minor"/>
      </rPr>
      <t>(for Interconnecting wiring of the Fire Alarm System with Fans, and the Fire &amp; Smoke Dampers and Fans to Control Console Panel).</t>
    </r>
  </si>
  <si>
    <r>
      <rPr>
        <u/>
        <sz val="9"/>
        <color rgb="FF000000"/>
        <rFont val="Calibri"/>
        <family val="2"/>
        <scheme val="minor"/>
      </rPr>
      <t xml:space="preserve">Supply, Installation, testing &amp; commissioning : </t>
    </r>
    <r>
      <rPr>
        <sz val="9"/>
        <color rgb="FF000000"/>
        <rFont val="Calibri"/>
        <family val="2"/>
        <scheme val="minor"/>
      </rPr>
      <t xml:space="preserve">
</t>
    </r>
    <r>
      <rPr>
        <b/>
        <sz val="9"/>
        <color rgb="FF000000"/>
        <rFont val="Calibri"/>
        <family val="2"/>
        <scheme val="minor"/>
      </rPr>
      <t>Inline Drain Pumps</t>
    </r>
    <r>
      <rPr>
        <sz val="9"/>
        <color rgb="FF000000"/>
        <rFont val="Calibri"/>
        <family val="2"/>
        <scheme val="minor"/>
      </rPr>
      <t xml:space="preserve"> with adequate sump and float with</t>
    </r>
    <r>
      <rPr>
        <b/>
        <sz val="9"/>
        <color rgb="FF000000"/>
        <rFont val="Calibri"/>
        <family val="2"/>
        <scheme val="minor"/>
      </rPr>
      <t xml:space="preserve"> sensor arrangement</t>
    </r>
    <r>
      <rPr>
        <sz val="9"/>
        <color rgb="FF000000"/>
        <rFont val="Calibri"/>
        <family val="2"/>
        <scheme val="minor"/>
      </rPr>
      <t xml:space="preserve"> for DX Split Hi wall, CHW CS AHUs etc., duly supported for proper functioning</t>
    </r>
  </si>
  <si>
    <r>
      <rPr>
        <u/>
        <sz val="9"/>
        <color theme="1"/>
        <rFont val="Calibri"/>
        <family val="2"/>
        <scheme val="minor"/>
      </rPr>
      <t xml:space="preserve">Supply, Installation, testing &amp; commissioning : </t>
    </r>
    <r>
      <rPr>
        <sz val="9"/>
        <color theme="1"/>
        <rFont val="Calibri"/>
        <family val="2"/>
        <scheme val="minor"/>
      </rPr>
      <t xml:space="preserve">
Providing and fixing of </t>
    </r>
    <r>
      <rPr>
        <b/>
        <sz val="9"/>
        <color theme="1"/>
        <rFont val="Calibri"/>
        <family val="2"/>
        <scheme val="minor"/>
      </rPr>
      <t>rigid PVC condensate drain water piping</t>
    </r>
    <r>
      <rPr>
        <sz val="9"/>
        <color theme="1"/>
        <rFont val="Calibri"/>
        <family val="2"/>
        <scheme val="minor"/>
      </rPr>
      <t xml:space="preserve"> with minimum pressure rating of of 6 kg / sq.cm including fittings and supports etc. complete and insulated with </t>
    </r>
    <r>
      <rPr>
        <b/>
        <sz val="9"/>
        <color theme="1"/>
        <rFont val="Calibri"/>
        <family val="2"/>
        <scheme val="minor"/>
      </rPr>
      <t>O class 6mm thick nitrile rubber insulation with Glass cloth.</t>
    </r>
  </si>
  <si>
    <r>
      <rPr>
        <u/>
        <sz val="9"/>
        <color rgb="FF000000"/>
        <rFont val="Calibri"/>
        <family val="2"/>
        <scheme val="minor"/>
      </rPr>
      <t xml:space="preserve">Supply, installation, testing, balancing and commissioning : </t>
    </r>
    <r>
      <rPr>
        <sz val="9"/>
        <color rgb="FF000000"/>
        <rFont val="Calibri"/>
        <family val="2"/>
        <scheme val="minor"/>
      </rPr>
      <t xml:space="preserve">
</t>
    </r>
    <r>
      <rPr>
        <b/>
        <sz val="9"/>
        <color rgb="FF000000"/>
        <rFont val="Calibri"/>
        <family val="2"/>
        <scheme val="minor"/>
      </rPr>
      <t>Factory fabricated GSS sheet metal rectangular/round ducting</t>
    </r>
    <r>
      <rPr>
        <sz val="9"/>
        <color rgb="FF000000"/>
        <rFont val="Calibri"/>
        <family val="2"/>
        <scheme val="minor"/>
      </rPr>
      <t xml:space="preserve"> </t>
    </r>
    <r>
      <rPr>
        <b/>
        <sz val="9"/>
        <color rgb="FF000000"/>
        <rFont val="Calibri"/>
        <family val="2"/>
        <scheme val="minor"/>
      </rPr>
      <t xml:space="preserve">(120 GSM) </t>
    </r>
    <r>
      <rPr>
        <sz val="9"/>
        <color rgb="FF000000"/>
        <rFont val="Calibri"/>
        <family val="2"/>
        <scheme val="minor"/>
      </rPr>
      <t xml:space="preserve">with system components from OEMs (Rolamate/TDF/TDC flanges/ equivalent) with </t>
    </r>
    <r>
      <rPr>
        <b/>
        <sz val="9"/>
        <color rgb="FF000000"/>
        <rFont val="Calibri"/>
        <family val="2"/>
        <scheme val="minor"/>
      </rPr>
      <t>gripple supports</t>
    </r>
    <r>
      <rPr>
        <sz val="9"/>
        <color rgb="FF000000"/>
        <rFont val="Calibri"/>
        <family val="2"/>
        <scheme val="minor"/>
      </rPr>
      <t xml:space="preserve"> complete with n</t>
    </r>
    <r>
      <rPr>
        <b/>
        <sz val="9"/>
        <color rgb="FF000000"/>
        <rFont val="Calibri"/>
        <family val="2"/>
        <scheme val="minor"/>
      </rPr>
      <t>eoprene rubber/PVC gaskets, elbows, turning vanes,  hangers, supports etc. silicon sealant across all joints, fully threaded GI rods and supports</t>
    </r>
    <r>
      <rPr>
        <sz val="9"/>
        <color rgb="FF000000"/>
        <rFont val="Calibri"/>
        <family val="2"/>
        <scheme val="minor"/>
      </rPr>
      <t xml:space="preserve">, in accordance to </t>
    </r>
    <r>
      <rPr>
        <b/>
        <sz val="9"/>
        <color rgb="FF000000"/>
        <rFont val="Calibri"/>
        <family val="2"/>
        <scheme val="minor"/>
      </rPr>
      <t>SMACNA standards</t>
    </r>
    <r>
      <rPr>
        <sz val="9"/>
        <color rgb="FF000000"/>
        <rFont val="Calibri"/>
        <family val="2"/>
        <scheme val="minor"/>
      </rPr>
      <t xml:space="preserve"> as per approved drawings, specifications and directions of the EIC in following sheet thicknesses complete as required as per specifications. Ducts shall be </t>
    </r>
    <r>
      <rPr>
        <b/>
        <sz val="9"/>
        <color rgb="FF000000"/>
        <rFont val="Calibri"/>
        <family val="2"/>
        <scheme val="minor"/>
      </rPr>
      <t>delivered to site in fabricated condition</t>
    </r>
  </si>
  <si>
    <r>
      <rPr>
        <u/>
        <sz val="9"/>
        <color rgb="FF000000"/>
        <rFont val="Calibri"/>
        <family val="2"/>
        <scheme val="minor"/>
      </rPr>
      <t xml:space="preserve">Supply, installation and testing : 
</t>
    </r>
    <r>
      <rPr>
        <b/>
        <sz val="9"/>
        <color rgb="FF000000"/>
        <rFont val="Calibri"/>
        <family val="2"/>
        <scheme val="minor"/>
      </rPr>
      <t>Closed Cell foam anti microbial insulation (Nitrile Rubber)</t>
    </r>
    <r>
      <rPr>
        <sz val="9"/>
        <color rgb="FF000000"/>
        <rFont val="Calibri"/>
        <family val="2"/>
        <scheme val="minor"/>
      </rPr>
      <t xml:space="preserve"> with minimum </t>
    </r>
    <r>
      <rPr>
        <b/>
        <sz val="9"/>
        <color rgb="FF000000"/>
        <rFont val="Calibri"/>
        <family val="2"/>
        <scheme val="minor"/>
      </rPr>
      <t>density of 40 kg/cum</t>
    </r>
    <r>
      <rPr>
        <sz val="9"/>
        <color rgb="FF000000"/>
        <rFont val="Calibri"/>
        <family val="2"/>
        <scheme val="minor"/>
      </rPr>
      <t xml:space="preserve"> with minimum</t>
    </r>
    <r>
      <rPr>
        <b/>
        <sz val="9"/>
        <color rgb="FF000000"/>
        <rFont val="Calibri"/>
        <family val="2"/>
        <scheme val="minor"/>
      </rPr>
      <t xml:space="preserve"> R Value 4.1/inch</t>
    </r>
    <r>
      <rPr>
        <sz val="9"/>
        <color rgb="FF000000"/>
        <rFont val="Calibri"/>
        <family val="2"/>
        <scheme val="minor"/>
      </rPr>
      <t xml:space="preserve"> &amp; </t>
    </r>
    <r>
      <rPr>
        <b/>
        <sz val="9"/>
        <color rgb="FF000000"/>
        <rFont val="Calibri"/>
        <family val="2"/>
        <scheme val="minor"/>
      </rPr>
      <t>thermal conductivity -0.035 w/mok</t>
    </r>
    <r>
      <rPr>
        <sz val="9"/>
        <color rgb="FF000000"/>
        <rFont val="Calibri"/>
        <family val="2"/>
        <scheme val="minor"/>
      </rPr>
      <t xml:space="preserve">, confirming to </t>
    </r>
    <r>
      <rPr>
        <b/>
        <sz val="9"/>
        <color rgb="FF000000"/>
        <rFont val="Calibri"/>
        <family val="2"/>
        <scheme val="minor"/>
      </rPr>
      <t>Class 'O'</t>
    </r>
    <r>
      <rPr>
        <sz val="9"/>
        <color rgb="FF000000"/>
        <rFont val="Calibri"/>
        <family val="2"/>
        <scheme val="minor"/>
      </rPr>
      <t xml:space="preserve"> &amp; with </t>
    </r>
    <r>
      <rPr>
        <b/>
        <sz val="9"/>
        <color rgb="FF000000"/>
        <rFont val="Calibri"/>
        <family val="2"/>
        <scheme val="minor"/>
      </rPr>
      <t>factory-backed glass cloth.</t>
    </r>
    <r>
      <rPr>
        <sz val="9"/>
        <color rgb="FF000000"/>
        <rFont val="Calibri"/>
        <family val="2"/>
        <scheme val="minor"/>
      </rPr>
      <t xml:space="preserve"> The insulation </t>
    </r>
    <r>
      <rPr>
        <b/>
        <sz val="9"/>
        <color rgb="FF000000"/>
        <rFont val="Calibri"/>
        <family val="2"/>
        <scheme val="minor"/>
      </rPr>
      <t xml:space="preserve">joints shall be sealed with 3" wide black tape, </t>
    </r>
    <r>
      <rPr>
        <sz val="9"/>
        <color rgb="FF000000"/>
        <rFont val="Calibri"/>
        <family val="2"/>
        <scheme val="minor"/>
      </rPr>
      <t>as per approved drawings, specifications and directions of the EIC. Unit rate shall be inclusive of compatible fire retardent adhesive, tapes etc.</t>
    </r>
  </si>
  <si>
    <r>
      <rPr>
        <u/>
        <sz val="9"/>
        <color rgb="FF000000"/>
        <rFont val="Calibri"/>
        <family val="2"/>
        <scheme val="minor"/>
      </rPr>
      <t xml:space="preserve">Supply, installation and testing : </t>
    </r>
    <r>
      <rPr>
        <sz val="9"/>
        <color rgb="FF000000"/>
        <rFont val="Calibri"/>
        <family val="2"/>
        <scheme val="minor"/>
      </rPr>
      <t xml:space="preserve">
</t>
    </r>
    <r>
      <rPr>
        <b/>
        <sz val="9"/>
        <color rgb="FF000000"/>
        <rFont val="Calibri"/>
        <family val="2"/>
        <scheme val="minor"/>
      </rPr>
      <t xml:space="preserve">Acoustic Insulation - 10mm thick Armasound </t>
    </r>
    <r>
      <rPr>
        <sz val="9"/>
        <color rgb="FF000000"/>
        <rFont val="Calibri"/>
        <family val="2"/>
        <scheme val="minor"/>
      </rPr>
      <t>or equivalent nitrile rubber Insulation to ductwork with suitable adhesive of initial portion of ductworks, as per approved drawings, specifications and directions of the EIC</t>
    </r>
  </si>
  <si>
    <r>
      <rPr>
        <u/>
        <sz val="9"/>
        <color rgb="FF000000"/>
        <rFont val="Calibri"/>
        <family val="2"/>
        <scheme val="minor"/>
      </rPr>
      <t xml:space="preserve">Supply, installation, testing, balancing and commissioning : </t>
    </r>
    <r>
      <rPr>
        <sz val="9"/>
        <color rgb="FF000000"/>
        <rFont val="Calibri"/>
        <family val="2"/>
        <scheme val="minor"/>
      </rPr>
      <t xml:space="preserve">
</t>
    </r>
    <r>
      <rPr>
        <b/>
        <sz val="9"/>
        <color rgb="FF000000"/>
        <rFont val="Calibri"/>
        <family val="2"/>
        <scheme val="minor"/>
      </rPr>
      <t>Preinsulated PUF / Polyisocyanurate (PIR) Panel ducting</t>
    </r>
    <r>
      <rPr>
        <sz val="9"/>
        <color rgb="FF000000"/>
        <rFont val="Calibri"/>
        <family val="2"/>
        <scheme val="minor"/>
      </rPr>
      <t xml:space="preserve"> - </t>
    </r>
    <r>
      <rPr>
        <b/>
        <sz val="9"/>
        <color rgb="FF000000"/>
        <rFont val="Calibri"/>
        <family val="2"/>
        <scheme val="minor"/>
      </rPr>
      <t xml:space="preserve">Preinsulated aluminium embossed sandwich panel </t>
    </r>
    <r>
      <rPr>
        <sz val="9"/>
        <color rgb="FF000000"/>
        <rFont val="Calibri"/>
        <family val="2"/>
        <scheme val="minor"/>
      </rPr>
      <t>of</t>
    </r>
    <r>
      <rPr>
        <b/>
        <sz val="9"/>
        <color rgb="FF000000"/>
        <rFont val="Calibri"/>
        <family val="2"/>
        <scheme val="minor"/>
      </rPr>
      <t xml:space="preserve"> 20mm thickness, 80 micron embossed aluminium foil on both sides,</t>
    </r>
    <r>
      <rPr>
        <sz val="9"/>
        <color rgb="FF000000"/>
        <rFont val="Calibri"/>
        <family val="2"/>
        <scheme val="minor"/>
      </rPr>
      <t xml:space="preserve"> having </t>
    </r>
    <r>
      <rPr>
        <b/>
        <sz val="9"/>
        <color rgb="FF000000"/>
        <rFont val="Calibri"/>
        <family val="2"/>
        <scheme val="minor"/>
      </rPr>
      <t>density of 45 kg/cum</t>
    </r>
    <r>
      <rPr>
        <sz val="9"/>
        <color rgb="FF000000"/>
        <rFont val="Calibri"/>
        <family val="2"/>
        <scheme val="minor"/>
      </rPr>
      <t xml:space="preserve"> with  with reinforcement / strengthening, compliant to standards : </t>
    </r>
    <r>
      <rPr>
        <b/>
        <sz val="9"/>
        <color rgb="FF000000"/>
        <rFont val="Calibri"/>
        <family val="2"/>
        <scheme val="minor"/>
      </rPr>
      <t xml:space="preserve">Fire Class "O" BS 476 Part 6 &amp; 7, Class "A" ASTM E84, </t>
    </r>
    <r>
      <rPr>
        <sz val="9"/>
        <color rgb="FF000000"/>
        <rFont val="Calibri"/>
        <family val="2"/>
        <scheme val="minor"/>
      </rPr>
      <t xml:space="preserve">as per approved drawings, specifications and directions of the EIC. Fabricated ducts shall be </t>
    </r>
    <r>
      <rPr>
        <b/>
        <sz val="9"/>
        <color rgb="FF000000"/>
        <rFont val="Calibri"/>
        <family val="2"/>
        <scheme val="minor"/>
      </rPr>
      <t xml:space="preserve">delivered to site, </t>
    </r>
    <r>
      <rPr>
        <sz val="9"/>
        <color rgb="FF000000"/>
        <rFont val="Calibri"/>
        <family val="2"/>
        <scheme val="minor"/>
      </rPr>
      <t xml:space="preserve">inclusive of corner profiles, flange joints, clamps, stiffener bolts, accessories such as splitter, vanes etc., air tight joints, gripple supports, hangers and supports, adhesives, tape and sealant for joints.
</t>
    </r>
    <r>
      <rPr>
        <u/>
        <sz val="9"/>
        <color rgb="FF000000"/>
        <rFont val="Calibri"/>
        <family val="2"/>
        <scheme val="minor"/>
      </rPr>
      <t xml:space="preserve">Note: </t>
    </r>
    <r>
      <rPr>
        <i/>
        <sz val="9"/>
        <color rgb="FF000000"/>
        <rFont val="Calibri"/>
        <family val="2"/>
        <scheme val="minor"/>
      </rPr>
      <t>Measurement shall be on dimensions of duct sizes shown on drawing,  out to out sizes.</t>
    </r>
  </si>
  <si>
    <r>
      <t xml:space="preserve">Supply, installation, testing, balancing and commissioning : 
</t>
    </r>
    <r>
      <rPr>
        <b/>
        <sz val="9"/>
        <color rgb="FF000000"/>
        <rFont val="Calibri"/>
        <family val="2"/>
        <scheme val="minor"/>
      </rPr>
      <t>Box type Fan</t>
    </r>
    <r>
      <rPr>
        <sz val="9"/>
        <color rgb="FF000000"/>
        <rFont val="Calibri"/>
        <family val="2"/>
        <scheme val="minor"/>
      </rPr>
      <t xml:space="preserve">, suitable for </t>
    </r>
    <r>
      <rPr>
        <b/>
        <sz val="9"/>
        <color rgb="FF000000"/>
        <rFont val="Calibri"/>
        <family val="2"/>
        <scheme val="minor"/>
      </rPr>
      <t xml:space="preserve">20mm static pressure 
</t>
    </r>
    <r>
      <rPr>
        <i/>
        <u/>
        <sz val="9"/>
        <color rgb="FF000000"/>
        <rFont val="Calibri"/>
        <family val="2"/>
        <scheme val="minor"/>
      </rPr>
      <t xml:space="preserve">Note : </t>
    </r>
    <r>
      <rPr>
        <i/>
        <sz val="9"/>
        <color rgb="FF000000"/>
        <rFont val="Calibri"/>
        <family val="2"/>
        <scheme val="minor"/>
      </rPr>
      <t>Electrical cabling, Panel, Emergency Push Button &amp; Bird mesh shall be provided by the electrical contractor</t>
    </r>
  </si>
  <si>
    <r>
      <rPr>
        <u/>
        <sz val="9"/>
        <color rgb="FF000000"/>
        <rFont val="Calibri"/>
        <family val="2"/>
        <scheme val="minor"/>
      </rPr>
      <t>Supply, installation and testing :</t>
    </r>
    <r>
      <rPr>
        <sz val="9"/>
        <color rgb="FF000000"/>
        <rFont val="Calibri"/>
        <family val="2"/>
        <scheme val="minor"/>
      </rPr>
      <t xml:space="preserve"> 
Extruded Aluminium powder coated </t>
    </r>
    <r>
      <rPr>
        <b/>
        <sz val="9"/>
        <color rgb="FF000000"/>
        <rFont val="Calibri"/>
        <family val="2"/>
        <scheme val="minor"/>
      </rPr>
      <t>Supply Air Linear Grills with Aluminium Volume Control Damper</t>
    </r>
    <r>
      <rPr>
        <sz val="9"/>
        <color rgb="FF000000"/>
        <rFont val="Calibri"/>
        <family val="2"/>
        <scheme val="minor"/>
      </rPr>
      <t xml:space="preserve"> with linear and horizontal fixed bar, vanes, normal blade (5mm nominal thickness), grill height 16mm, blade pitch 12.5mm. </t>
    </r>
    <r>
      <rPr>
        <b/>
        <sz val="9"/>
        <color rgb="FF000000"/>
        <rFont val="Calibri"/>
        <family val="2"/>
        <scheme val="minor"/>
      </rPr>
      <t>(EP15)</t>
    </r>
  </si>
  <si>
    <r>
      <rPr>
        <u/>
        <sz val="9"/>
        <color rgb="FF000000"/>
        <rFont val="Calibri"/>
        <family val="2"/>
        <scheme val="minor"/>
      </rPr>
      <t>Supply, installation and testing :</t>
    </r>
    <r>
      <rPr>
        <sz val="9"/>
        <color rgb="FF000000"/>
        <rFont val="Calibri"/>
        <family val="2"/>
        <scheme val="minor"/>
      </rPr>
      <t xml:space="preserve"> 
Extruded Aluminium powder coated </t>
    </r>
    <r>
      <rPr>
        <b/>
        <sz val="9"/>
        <color rgb="FF000000"/>
        <rFont val="Calibri"/>
        <family val="2"/>
        <scheme val="minor"/>
      </rPr>
      <t xml:space="preserve">Return Air Linear Grills </t>
    </r>
    <r>
      <rPr>
        <sz val="9"/>
        <color rgb="FF000000"/>
        <rFont val="Calibri"/>
        <family val="2"/>
        <scheme val="minor"/>
      </rPr>
      <t xml:space="preserve">(without Aluminium Volume Control Damper) with linear and horizontal fixed bar with removable cores, core styles 1/2/3 way with opposed blade aluminium bars, normal blade (5mm nominal thickness), grill height 16mm, blade pitch 12.5mm. </t>
    </r>
    <r>
      <rPr>
        <b/>
        <sz val="9"/>
        <color rgb="FF000000"/>
        <rFont val="Calibri"/>
        <family val="2"/>
        <scheme val="minor"/>
      </rPr>
      <t>(EP45)</t>
    </r>
  </si>
  <si>
    <r>
      <rPr>
        <u/>
        <sz val="9"/>
        <color rgb="FF000000"/>
        <rFont val="Calibri"/>
        <family val="2"/>
        <scheme val="minor"/>
      </rPr>
      <t>Supply, installation and testing :</t>
    </r>
    <r>
      <rPr>
        <sz val="9"/>
        <color rgb="FF000000"/>
        <rFont val="Calibri"/>
        <family val="2"/>
        <scheme val="minor"/>
      </rPr>
      <t xml:space="preserve"> 
Extruded Aluminium powder coated </t>
    </r>
    <r>
      <rPr>
        <b/>
        <sz val="9"/>
        <color rgb="FF000000"/>
        <rFont val="Calibri"/>
        <family val="2"/>
        <scheme val="minor"/>
      </rPr>
      <t>Supply Air 4 way square Diffuser with Aluminium Volume Control Damper</t>
    </r>
    <r>
      <rPr>
        <sz val="9"/>
        <color rgb="FF000000"/>
        <rFont val="Calibri"/>
        <family val="2"/>
        <scheme val="minor"/>
      </rPr>
      <t xml:space="preserve"> suitable for gypsum/plasterboard ceiling (incl. </t>
    </r>
    <r>
      <rPr>
        <u/>
        <sz val="9"/>
        <color rgb="FF000000"/>
        <rFont val="Calibri"/>
        <family val="2"/>
        <scheme val="minor"/>
      </rPr>
      <t>mixing box with 250mm dia</t>
    </r>
    <r>
      <rPr>
        <sz val="9"/>
        <color rgb="FF000000"/>
        <rFont val="Calibri"/>
        <family val="2"/>
        <scheme val="minor"/>
      </rPr>
      <t xml:space="preserve"> connection / suitable size)</t>
    </r>
  </si>
  <si>
    <r>
      <rPr>
        <u/>
        <sz val="9"/>
        <color rgb="FF000000"/>
        <rFont val="Calibri"/>
        <family val="2"/>
        <scheme val="minor"/>
      </rPr>
      <t>Supply, installation and testing :</t>
    </r>
    <r>
      <rPr>
        <sz val="9"/>
        <color rgb="FF000000"/>
        <rFont val="Calibri"/>
        <family val="2"/>
        <scheme val="minor"/>
      </rPr>
      <t xml:space="preserve"> 
Extruded Aluminium powder coated </t>
    </r>
    <r>
      <rPr>
        <b/>
        <sz val="9"/>
        <color rgb="FF000000"/>
        <rFont val="Calibri"/>
        <family val="2"/>
        <scheme val="minor"/>
      </rPr>
      <t xml:space="preserve">Return Air 4 way square Diffuser </t>
    </r>
    <r>
      <rPr>
        <sz val="9"/>
        <color rgb="FF000000"/>
        <rFont val="Calibri"/>
        <family val="2"/>
        <scheme val="minor"/>
      </rPr>
      <t>(without Aluminium Volume Control Damper) suitable for gypsum/plasterboard ceiling</t>
    </r>
  </si>
  <si>
    <r>
      <rPr>
        <u/>
        <sz val="9"/>
        <color rgb="FF000000"/>
        <rFont val="Calibri"/>
        <family val="2"/>
        <scheme val="minor"/>
      </rPr>
      <t xml:space="preserve">Supply, installation, testing and balancing : </t>
    </r>
    <r>
      <rPr>
        <sz val="9"/>
        <color rgb="FF000000"/>
        <rFont val="Calibri"/>
        <family val="2"/>
        <scheme val="minor"/>
      </rPr>
      <t xml:space="preserve">
</t>
    </r>
    <r>
      <rPr>
        <b/>
        <sz val="9"/>
        <color rgb="FF000000"/>
        <rFont val="Calibri"/>
        <family val="2"/>
        <scheme val="minor"/>
      </rPr>
      <t xml:space="preserve">GSS Volume Control Damper (manually operated) </t>
    </r>
    <r>
      <rPr>
        <sz val="9"/>
        <color rgb="FF000000"/>
        <rFont val="Calibri"/>
        <family val="2"/>
        <scheme val="minor"/>
      </rPr>
      <t>for ducts</t>
    </r>
    <r>
      <rPr>
        <b/>
        <sz val="9"/>
        <color rgb="FF000000"/>
        <rFont val="Calibri"/>
        <family val="2"/>
        <scheme val="minor"/>
      </rPr>
      <t xml:space="preserve"> - 20 G GI blade,  18G GI frame, </t>
    </r>
    <r>
      <rPr>
        <sz val="9"/>
        <color rgb="FF000000"/>
        <rFont val="Calibri"/>
        <family val="2"/>
        <scheme val="minor"/>
      </rPr>
      <t xml:space="preserve">provided with suitable links, levers and quadrants for manual control of volume of air flow and for proper balancing of the air distribution system, Aluminium opposed Blade Dampers.  </t>
    </r>
    <r>
      <rPr>
        <b/>
        <sz val="9"/>
        <color rgb="FF000000"/>
        <rFont val="Calibri"/>
        <family val="2"/>
        <scheme val="minor"/>
      </rPr>
      <t>Nylon - geared with Aerofoil Blades</t>
    </r>
    <r>
      <rPr>
        <sz val="9"/>
        <color rgb="FF000000"/>
        <rFont val="Calibri"/>
        <family val="2"/>
        <scheme val="minor"/>
      </rPr>
      <t xml:space="preserve"> Matt Black powder coated finishing.</t>
    </r>
  </si>
  <si>
    <r>
      <rPr>
        <u/>
        <sz val="9"/>
        <color rgb="FF000000"/>
        <rFont val="Calibri"/>
        <family val="2"/>
        <scheme val="minor"/>
      </rPr>
      <t xml:space="preserve">Supply, installation, testing and commissioning : </t>
    </r>
    <r>
      <rPr>
        <sz val="9"/>
        <color rgb="FF000000"/>
        <rFont val="Calibri"/>
        <family val="2"/>
        <scheme val="minor"/>
      </rPr>
      <t xml:space="preserve">
</t>
    </r>
    <r>
      <rPr>
        <b/>
        <sz val="9"/>
        <color rgb="FF000000"/>
        <rFont val="Calibri"/>
        <family val="2"/>
        <scheme val="minor"/>
      </rPr>
      <t>Motorised Fire dampers</t>
    </r>
    <r>
      <rPr>
        <sz val="9"/>
        <color rgb="FF000000"/>
        <rFont val="Calibri"/>
        <family val="2"/>
        <scheme val="minor"/>
      </rPr>
      <t xml:space="preserve"> in ducts of required sizes </t>
    </r>
    <r>
      <rPr>
        <b/>
        <sz val="9"/>
        <color rgb="FF000000"/>
        <rFont val="Calibri"/>
        <family val="2"/>
        <scheme val="minor"/>
      </rPr>
      <t>including control wiring, motorized and spring return</t>
    </r>
    <r>
      <rPr>
        <sz val="9"/>
        <color rgb="FF000000"/>
        <rFont val="Calibri"/>
        <family val="2"/>
        <scheme val="minor"/>
      </rPr>
      <t xml:space="preserve"> to close the damper in defined cases. The spring return action shall be inbuilt mechanism and not externally mounted.</t>
    </r>
  </si>
  <si>
    <r>
      <rPr>
        <u/>
        <sz val="9"/>
        <color rgb="FF000000"/>
        <rFont val="Calibri"/>
        <family val="2"/>
        <scheme val="minor"/>
      </rPr>
      <t xml:space="preserve">Supply, installation, testing and commissioning : </t>
    </r>
    <r>
      <rPr>
        <sz val="9"/>
        <color rgb="FF000000"/>
        <rFont val="Calibri"/>
        <family val="2"/>
        <scheme val="minor"/>
      </rPr>
      <t xml:space="preserve">
</t>
    </r>
    <r>
      <rPr>
        <b/>
        <sz val="9"/>
        <color rgb="FF000000"/>
        <rFont val="Calibri"/>
        <family val="2"/>
        <scheme val="minor"/>
      </rPr>
      <t>Fire Dampers with fusible link with extended sleeve</t>
    </r>
  </si>
  <si>
    <r>
      <rPr>
        <u/>
        <sz val="9"/>
        <color rgb="FF000000"/>
        <rFont val="Calibri"/>
        <family val="2"/>
        <scheme val="minor"/>
      </rPr>
      <t xml:space="preserve">Supply, installation, testing, balancing and commissioning : </t>
    </r>
    <r>
      <rPr>
        <sz val="9"/>
        <color rgb="FF000000"/>
        <rFont val="Calibri"/>
        <family val="2"/>
        <scheme val="minor"/>
      </rPr>
      <t xml:space="preserve">
</t>
    </r>
    <r>
      <rPr>
        <b/>
        <sz val="9"/>
        <color rgb="FF000000"/>
        <rFont val="Calibri"/>
        <family val="2"/>
        <scheme val="minor"/>
      </rPr>
      <t>Powder coated extruded aluminium air louvers</t>
    </r>
    <r>
      <rPr>
        <sz val="9"/>
        <color rgb="FF000000"/>
        <rFont val="Calibri"/>
        <family val="2"/>
        <scheme val="minor"/>
      </rPr>
      <t xml:space="preserve"> in accordance with approved drawings, specifications and directions of the EIC </t>
    </r>
  </si>
  <si>
    <t>Supply Rate</t>
  </si>
  <si>
    <t>Installation Rate</t>
  </si>
  <si>
    <t>Total Supply</t>
  </si>
  <si>
    <t>Total Installation</t>
  </si>
  <si>
    <t>Total Amount ( Supply+Installation)</t>
  </si>
  <si>
    <t>Remarks</t>
  </si>
  <si>
    <t xml:space="preserve">Product's after sale SLA’s: </t>
  </si>
  <si>
    <t>Supplier Respons</t>
  </si>
  <si>
    <t>1. Response Time to Service Requests</t>
  </si>
  <si>
    <r>
      <t>Initial Acknowledgment:</t>
    </r>
    <r>
      <rPr>
        <sz val="10"/>
        <color theme="1"/>
        <rFont val="Calibri"/>
        <family val="2"/>
      </rPr>
      <t xml:space="preserve"> Supplier must acknowledge service requests within 1 hour.</t>
    </r>
  </si>
  <si>
    <r>
      <t>On-Site Response for Critical Failures:</t>
    </r>
    <r>
      <rPr>
        <sz val="10"/>
        <color theme="1"/>
        <rFont val="Calibri"/>
        <family val="2"/>
      </rPr>
      <t xml:space="preserve"> Technician dispatched within 4 hours for critical issues; for non-critical issues, within 24 hours.</t>
    </r>
  </si>
  <si>
    <r>
      <t>Remote Troubleshooting Support:</t>
    </r>
    <r>
      <rPr>
        <sz val="10"/>
        <color theme="1"/>
        <rFont val="Calibri"/>
        <family val="2"/>
      </rPr>
      <t xml:space="preserve"> Immediate remote support to diagnose and possibly resolve issues without on-site assistance, available 24/7.</t>
    </r>
  </si>
  <si>
    <t>2. Resolution Time for Repairs and Issues</t>
  </si>
  <si>
    <r>
      <t>Minor Repairs:</t>
    </r>
    <r>
      <rPr>
        <sz val="10"/>
        <color theme="1"/>
        <rFont val="Calibri"/>
        <family val="2"/>
      </rPr>
      <t xml:space="preserve"> Resolved within 12-24 hours of technician arrival.</t>
    </r>
  </si>
  <si>
    <r>
      <t>Major Repairs or Parts Replacement:</t>
    </r>
    <r>
      <rPr>
        <sz val="10"/>
        <color theme="1"/>
        <rFont val="Calibri"/>
        <family val="2"/>
      </rPr>
      <t xml:space="preserve"> Resolved within 48-72 hours for common parts; if parts are unavailable, temporary solutions should be provided to maintain functionality.</t>
    </r>
  </si>
  <si>
    <r>
      <t>Severe Issues Impacting Operations:</t>
    </r>
    <r>
      <rPr>
        <sz val="10"/>
        <color theme="1"/>
        <rFont val="Calibri"/>
        <family val="2"/>
      </rPr>
      <t xml:space="preserve"> For cases causing operational shutdown, resolution within 24 hours, with penalties or compensation for delays.</t>
    </r>
  </si>
  <si>
    <t>3. Spare Parts Inventory and Availability</t>
  </si>
  <si>
    <r>
      <t>Critical Parts Availability:</t>
    </r>
    <r>
      <rPr>
        <sz val="10"/>
        <color theme="1"/>
        <rFont val="Calibri"/>
        <family val="2"/>
      </rPr>
      <t xml:space="preserve"> Supplier must maintain an inventory of critical spare parts locally, with replacement within 24 hours.</t>
    </r>
  </si>
  <si>
    <r>
      <t>Standard Parts:</t>
    </r>
    <r>
      <rPr>
        <sz val="10"/>
        <color theme="1"/>
        <rFont val="Calibri"/>
        <family val="2"/>
      </rPr>
      <t xml:space="preserve"> Delivered within 48-72 hours if not on-site, or as agreed upon in the SLA.</t>
    </r>
  </si>
  <si>
    <r>
      <t>Backorder Escalation:</t>
    </r>
    <r>
      <rPr>
        <sz val="10"/>
        <color theme="1"/>
        <rFont val="Calibri"/>
        <family val="2"/>
      </rPr>
      <t xml:space="preserve"> For unavailable parts, a timeline must be provided, and the supplier should offer temporary parts or equipment if the delay impacts operations.</t>
    </r>
  </si>
  <si>
    <r>
      <t>Critical Part/Spare list:</t>
    </r>
    <r>
      <rPr>
        <sz val="10"/>
        <color theme="1"/>
        <rFont val="Calibri"/>
        <family val="2"/>
      </rPr>
      <t xml:space="preserve"> Supplier must provide the critical spare list which is taking long lead time for delivery. </t>
    </r>
  </si>
  <si>
    <t>4. Preventive Maintenance and Scheduled Servicing</t>
  </si>
  <si>
    <r>
      <t>Preventive Maintenance Visits:</t>
    </r>
    <r>
      <rPr>
        <sz val="10"/>
        <color theme="1"/>
        <rFont val="Calibri"/>
        <family val="2"/>
      </rPr>
      <t xml:space="preserve"> Monthly or Quarterly preventive maintenance must be scheduled as per manufacturer recommendations.</t>
    </r>
  </si>
  <si>
    <r>
      <t>Condition Report:</t>
    </r>
    <r>
      <rPr>
        <sz val="10"/>
        <color theme="1"/>
        <rFont val="Calibri"/>
        <family val="2"/>
      </rPr>
      <t xml:space="preserve"> A detailed report outlining maintenance work and observations must be provided within 24 hours after each visit, highlighting potential risks.</t>
    </r>
  </si>
  <si>
    <r>
      <t>Follow-Up Actions:</t>
    </r>
    <r>
      <rPr>
        <sz val="10"/>
        <color theme="1"/>
        <rFont val="Calibri"/>
        <family val="2"/>
      </rPr>
      <t xml:space="preserve"> Any risks identified during preventive maintenance should be addressed by the supplier within a mutually agreed timeframe.</t>
    </r>
  </si>
  <si>
    <t>5. Warranty Coverage and Support</t>
  </si>
  <si>
    <r>
      <t>Comprehensive Warranty:</t>
    </r>
    <r>
      <rPr>
        <sz val="10"/>
        <color theme="1"/>
        <rFont val="Calibri"/>
        <family val="2"/>
      </rPr>
      <t xml:space="preserve"> Warranty coverage for parts and labor for a minimum period, generally 1-2 years for machines and 5-10 years for structural issues in lifts.</t>
    </r>
  </si>
  <si>
    <r>
      <t>Extended Warranty Options:</t>
    </r>
    <r>
      <rPr>
        <sz val="10"/>
        <color theme="1"/>
        <rFont val="Calibri"/>
        <family val="2"/>
      </rPr>
      <t xml:space="preserve"> Option for extended warranties, including parts, labor, and on-site support.</t>
    </r>
  </si>
  <si>
    <r>
      <t>Equipment Replacement:</t>
    </r>
    <r>
      <rPr>
        <sz val="10"/>
        <color theme="1"/>
        <rFont val="Calibri"/>
        <family val="2"/>
      </rPr>
      <t xml:space="preserve"> For equipment with persistent issues, replacement must be provided within the warranty period after a defined threshold of repairs.</t>
    </r>
  </si>
  <si>
    <t>6. Downtime and Penalty Clauses</t>
  </si>
  <si>
    <r>
      <t>Downtime Penalties:</t>
    </r>
    <r>
      <rPr>
        <sz val="10"/>
        <color theme="1"/>
        <rFont val="Calibri"/>
        <family val="2"/>
      </rPr>
      <t xml:space="preserve"> If equipment is inoperable for more than 48 hours, compensation or credits may apply.</t>
    </r>
  </si>
  <si>
    <r>
      <t>Contingency Planning:</t>
    </r>
    <r>
      <rPr>
        <sz val="10"/>
        <color theme="1"/>
        <rFont val="Calibri"/>
        <family val="2"/>
      </rPr>
      <t xml:space="preserve"> Supplier to provide backup equipment or temporary solutions if downtime extends beyond SLA terms, ensuring minimal disruption.</t>
    </r>
  </si>
  <si>
    <t>7. Safety and Compliance Checks</t>
  </si>
  <si>
    <r>
      <t>Annual Safety Inspection:</t>
    </r>
    <r>
      <rPr>
        <sz val="10"/>
        <color theme="1"/>
        <rFont val="Calibri"/>
        <family val="2"/>
      </rPr>
      <t xml:space="preserve"> Comprehensive inspection to ensure the equipment complies with safety standards, particularly critical for lifts and conveyors.</t>
    </r>
  </si>
  <si>
    <r>
      <t>Documentation for Compliance:</t>
    </r>
    <r>
      <rPr>
        <sz val="10"/>
        <color theme="1"/>
        <rFont val="Calibri"/>
        <family val="2"/>
      </rPr>
      <t xml:space="preserve"> Supplier must provide updated safety, regulatory, and compliance certifications during each annual check.</t>
    </r>
  </si>
  <si>
    <r>
      <t>Operational Testing:</t>
    </r>
    <r>
      <rPr>
        <sz val="10"/>
        <color theme="1"/>
        <rFont val="Calibri"/>
        <family val="2"/>
      </rPr>
      <t xml:space="preserve"> Supplier should conduct tests post-repair to certify operational safety, with documented proof provided to the procurement team.</t>
    </r>
  </si>
  <si>
    <t>8. Supplier Accountability and Service Quality</t>
  </si>
  <si>
    <r>
      <t>Certified Technicians:</t>
    </r>
    <r>
      <rPr>
        <sz val="10"/>
        <color theme="1"/>
        <rFont val="Calibri"/>
        <family val="2"/>
      </rPr>
      <t xml:space="preserve"> Technicians should be certified and experienced specifically with the equipment provided.</t>
    </r>
  </si>
  <si>
    <r>
      <t>Technical Support Line:</t>
    </r>
    <r>
      <rPr>
        <sz val="10"/>
        <color theme="1"/>
        <rFont val="Calibri"/>
        <family val="2"/>
      </rPr>
      <t xml:space="preserve"> A 24/7 technical support hotline for urgent troubleshooting guidance.</t>
    </r>
  </si>
  <si>
    <r>
      <t>Feedback Mechanism:</t>
    </r>
    <r>
      <rPr>
        <sz val="10"/>
        <color theme="1"/>
        <rFont val="Calibri"/>
        <family val="2"/>
      </rPr>
      <t xml:space="preserve"> A structured feedback mechanism after each service call, to track performance and responsiveness.</t>
    </r>
  </si>
  <si>
    <t>9. Reporting and Documentation</t>
  </si>
  <si>
    <r>
      <t>Service History Documentation:</t>
    </r>
    <r>
      <rPr>
        <sz val="10"/>
        <color theme="1"/>
        <rFont val="Calibri"/>
        <family val="2"/>
      </rPr>
      <t xml:space="preserve"> Supplier must maintain and provide a log of all service, maintenance, and repairs performed on the equipment.</t>
    </r>
  </si>
  <si>
    <r>
      <t>Quarterly Review Meetings:</t>
    </r>
    <r>
      <rPr>
        <sz val="10"/>
        <color theme="1"/>
        <rFont val="Calibri"/>
        <family val="2"/>
      </rPr>
      <t xml:space="preserve"> Regular performance review meetings to discuss the supplier’s SLA compliance, areas for improvement, and upcoming maintenance schedules.</t>
    </r>
  </si>
  <si>
    <t>Please provide rates for each line item, even if quantities are not specified.
Maintain the original sequence of the BOQ.</t>
  </si>
  <si>
    <t>Escalation Matrix</t>
  </si>
  <si>
    <t>Regional Manager/ Service Head / MD to be shared</t>
  </si>
  <si>
    <t>Level-1</t>
  </si>
  <si>
    <t xml:space="preserve"> ( Name- Email- Contact Number)</t>
  </si>
  <si>
    <t xml:space="preserve">Level-2 </t>
  </si>
  <si>
    <t xml:space="preserve">Level-3 </t>
  </si>
  <si>
    <t>SLA's for product purchase:</t>
  </si>
  <si>
    <t>Supplier have to mentioned delivery &amp; installation TAT</t>
  </si>
  <si>
    <t>Quote Submission: Supplier to submit a quote within 24-48 hours for standard items, or 3-5 days for specialized items.</t>
  </si>
  <si>
    <t>Query Response: Responses to any technical or commercial queries within 24 hours.</t>
  </si>
  <si>
    <t>Delay in delivery aftr TAT: 1-3 Days: No penalty</t>
  </si>
  <si>
    <t>Delay in delivery after TAT: 3-7 Days: 5% of PO value penalty</t>
  </si>
  <si>
    <t>Delay in delivery after TAT: 8-15 Days: 10% of PO value penalty</t>
  </si>
  <si>
    <t xml:space="preserve">Delay in delivery after TAT: Above 15 Days:  PO Cancel </t>
  </si>
  <si>
    <t>All products must meet quality specifications.</t>
  </si>
  <si>
    <t>For defective goods, suppliers must replace or repair within a specified timeframe, often 5-7 business days.</t>
  </si>
  <si>
    <r>
      <rPr>
        <b/>
        <sz val="10"/>
        <color theme="1"/>
        <rFont val="Calibri"/>
        <family val="2"/>
        <scheme val="minor"/>
      </rPr>
      <t>Supply Payments:</t>
    </r>
    <r>
      <rPr>
        <sz val="10"/>
        <color theme="1"/>
        <rFont val="Calibri"/>
        <family val="2"/>
        <scheme val="minor"/>
      </rPr>
      <t xml:space="preserve"> within the 30-45 days post-delivery and if installation is required and after installation. 
I</t>
    </r>
    <r>
      <rPr>
        <b/>
        <sz val="10"/>
        <color theme="1"/>
        <rFont val="Calibri"/>
        <family val="2"/>
        <scheme val="minor"/>
      </rPr>
      <t xml:space="preserve">nstallation Payment: </t>
    </r>
    <r>
      <rPr>
        <sz val="10"/>
        <color theme="1"/>
        <rFont val="Calibri"/>
        <family val="2"/>
        <scheme val="minor"/>
      </rPr>
      <t>Will be released on Quarterly basis from the Date of Handing Over to 01 Year of DLP (Defect Liability Period).</t>
    </r>
  </si>
  <si>
    <t>For high-value items or equipment, the response time should be within 24-48 hours</t>
  </si>
  <si>
    <t>Defective or non-compliant items to be returned and replaced within 5-10 business days at no additional cost to the buyer.</t>
  </si>
  <si>
    <t>We are closing the rate card so  the unit rates and freight costs for each item will be applicable/ valid for pan-India locations, irrespective of the site requirements.</t>
  </si>
  <si>
    <r>
      <t xml:space="preserve">Rate should be valid till </t>
    </r>
    <r>
      <rPr>
        <b/>
        <sz val="9"/>
        <color theme="1"/>
        <rFont val="Calibri"/>
        <family val="2"/>
      </rPr>
      <t>Dec 2026</t>
    </r>
  </si>
  <si>
    <t>1. Payment Terms Compliance</t>
  </si>
  <si>
    <t xml:space="preserve">2. Unit Rate confirmation </t>
  </si>
  <si>
    <t>3. Price Validity</t>
  </si>
  <si>
    <t>4. Delivery &amp; Installation Timeline</t>
  </si>
  <si>
    <t>5. Supplier Response Time</t>
  </si>
  <si>
    <t>6. Lead Time Adherence and penalty clause</t>
  </si>
  <si>
    <t>7. Quality Assurance</t>
  </si>
  <si>
    <t>8. After-Sales Support</t>
  </si>
  <si>
    <t>9. Warranty of the Product</t>
  </si>
  <si>
    <t>10. Returns &amp; Replacement Policy</t>
  </si>
  <si>
    <t xml:space="preserve"> Low side will be commenced as per site conditions and installation will be done after delivery of machines </t>
  </si>
  <si>
    <t>Ok</t>
  </si>
  <si>
    <t>SARWAR - services@aeonacsolutions.com - 9322334106</t>
  </si>
  <si>
    <t>SAAD - projects@aeonacsolutions.com -  9322334108</t>
  </si>
  <si>
    <t>AMIRA - support@aeonacsolutions.com - 9137940454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</si>
</sst>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0.0"/>
    <numFmt numFmtId="165" formatCode="_ [$₹-4009]\ * #,##0.00_ ;_ [$₹-4009]\ * \-#,##0.00_ ;_ [$₹-4009]\ * &quot;-&quot;??_ ;_ @_ "/>
  </numFmts>
  <fonts count="26" x14ac:knownFonts="1">
    <font>
      <sz val="9"/>
      <color theme="1"/>
      <name val="Roboto"/>
      <family val="2"/>
    </font>
    <font>
      <sz val="9"/>
      <color theme="1"/>
      <name val="Roboto"/>
      <family val="2"/>
    </font>
    <font>
      <sz val="11"/>
      <color rgb="FF000000"/>
      <name val="Calibri"/>
      <family val="2"/>
    </font>
    <font>
      <sz val="9"/>
      <color theme="1"/>
      <name val="Calibri"/>
      <family val="2"/>
      <scheme val="minor"/>
    </font>
    <font>
      <b/>
      <sz val="9"/>
      <color rgb="FF000000"/>
      <name val="Calibri"/>
      <family val="2"/>
      <scheme val="minor"/>
    </font>
    <font>
      <b/>
      <sz val="9"/>
      <name val="Calibri"/>
      <family val="2"/>
      <scheme val="minor"/>
    </font>
    <font>
      <sz val="9"/>
      <color rgb="FF000000"/>
      <name val="Calibri"/>
      <family val="2"/>
      <scheme val="minor"/>
    </font>
    <font>
      <sz val="9"/>
      <name val="Calibri"/>
      <family val="2"/>
      <scheme val="minor"/>
    </font>
    <font>
      <u/>
      <sz val="9"/>
      <color rgb="FF000000"/>
      <name val="Calibri"/>
      <family val="2"/>
      <scheme val="minor"/>
    </font>
    <font>
      <u/>
      <sz val="9"/>
      <name val="Calibri"/>
      <family val="2"/>
      <scheme val="minor"/>
    </font>
    <font>
      <b/>
      <u/>
      <sz val="9"/>
      <name val="Calibri"/>
      <family val="2"/>
      <scheme val="minor"/>
    </font>
    <font>
      <b/>
      <u/>
      <sz val="9"/>
      <color rgb="FF000000"/>
      <name val="Calibri"/>
      <family val="2"/>
      <scheme val="minor"/>
    </font>
    <font>
      <u/>
      <sz val="9"/>
      <color theme="1"/>
      <name val="Calibri"/>
      <family val="2"/>
      <scheme val="minor"/>
    </font>
    <font>
      <b/>
      <sz val="9"/>
      <color theme="1"/>
      <name val="Calibri"/>
      <family val="2"/>
      <scheme val="minor"/>
    </font>
    <font>
      <i/>
      <sz val="9"/>
      <color rgb="FF000000"/>
      <name val="Calibri"/>
      <family val="2"/>
      <scheme val="minor"/>
    </font>
    <font>
      <i/>
      <u/>
      <sz val="9"/>
      <color rgb="FF000000"/>
      <name val="Calibri"/>
      <family val="2"/>
      <scheme val="minor"/>
    </font>
    <font>
      <b/>
      <sz val="12"/>
      <color theme="1"/>
      <name val="Calibri"/>
      <family val="2"/>
    </font>
    <font>
      <b/>
      <sz val="12"/>
      <name val="Calibri"/>
      <family val="2"/>
      <scheme val="minor"/>
    </font>
    <font>
      <b/>
      <sz val="10"/>
      <color theme="1"/>
      <name val="Calibri"/>
      <family val="2"/>
    </font>
    <font>
      <sz val="9"/>
      <name val="Arial"/>
      <family val="2"/>
    </font>
    <font>
      <sz val="10"/>
      <color theme="1"/>
      <name val="Calibri"/>
      <family val="2"/>
    </font>
    <font>
      <sz val="9"/>
      <color theme="1"/>
      <name val="Calibri"/>
      <family val="2"/>
    </font>
    <font>
      <b/>
      <sz val="12"/>
      <color theme="1"/>
      <name val="Calibri"/>
      <family val="2"/>
      <scheme val="minor"/>
    </font>
    <font>
      <b/>
      <sz val="10"/>
      <color theme="1"/>
      <name val="Calibri"/>
      <family val="2"/>
      <scheme val="minor"/>
    </font>
    <font>
      <sz val="10"/>
      <color theme="1"/>
      <name val="Calibri"/>
      <family val="2"/>
      <scheme val="minor"/>
    </font>
    <font>
      <b/>
      <sz val="9"/>
      <color theme="1"/>
      <name val="Calibri"/>
      <family val="2"/>
    </font>
  </fonts>
  <fills count="4">
    <fill>
      <patternFill patternType="none"/>
    </fill>
    <fill>
      <patternFill patternType="gray125"/>
    </fill>
    <fill>
      <patternFill patternType="solid">
        <fgColor theme="2"/>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44" fontId="1" fillId="0" borderId="0" applyFont="0" applyFill="0" applyBorder="0" applyAlignment="0" applyProtection="0"/>
  </cellStyleXfs>
  <cellXfs count="80">
    <xf numFmtId="0" fontId="0" fillId="0" borderId="0" xfId="0"/>
    <xf numFmtId="0" fontId="3" fillId="0" borderId="0" xfId="0" applyFont="1"/>
    <xf numFmtId="164" fontId="4" fillId="2" borderId="1" xfId="2" applyNumberFormat="1" applyFont="1" applyFill="1" applyBorder="1" applyAlignment="1">
      <alignment horizontal="center" vertical="center" wrapText="1"/>
    </xf>
    <xf numFmtId="0" fontId="4" fillId="2" borderId="1" xfId="2" applyFont="1" applyFill="1" applyBorder="1" applyAlignment="1">
      <alignment horizontal="left" vertical="center" wrapText="1"/>
    </xf>
    <xf numFmtId="0" fontId="4" fillId="2" borderId="1" xfId="2" applyFont="1" applyFill="1" applyBorder="1" applyAlignment="1">
      <alignment vertical="center" wrapText="1"/>
    </xf>
    <xf numFmtId="0" fontId="4" fillId="2" borderId="1" xfId="2" applyFont="1" applyFill="1" applyBorder="1" applyAlignment="1">
      <alignment horizontal="center" vertical="center" wrapText="1"/>
    </xf>
    <xf numFmtId="2" fontId="4" fillId="2" borderId="1" xfId="2" applyNumberFormat="1" applyFont="1" applyFill="1" applyBorder="1" applyAlignment="1">
      <alignment horizontal="center" vertical="center" wrapText="1"/>
    </xf>
    <xf numFmtId="164" fontId="4" fillId="2" borderId="1" xfId="2" applyNumberFormat="1" applyFont="1" applyFill="1" applyBorder="1" applyAlignment="1">
      <alignment horizontal="left" vertical="center" wrapText="1"/>
    </xf>
    <xf numFmtId="164" fontId="4" fillId="0" borderId="1" xfId="2" applyNumberFormat="1" applyFont="1" applyBorder="1" applyAlignment="1">
      <alignment horizontal="center" vertical="center"/>
    </xf>
    <xf numFmtId="0" fontId="5" fillId="0" borderId="1" xfId="2" applyFont="1" applyBorder="1" applyAlignment="1">
      <alignment horizontal="left" vertical="center" wrapText="1"/>
    </xf>
    <xf numFmtId="0" fontId="4" fillId="0" borderId="1" xfId="2" applyFont="1" applyBorder="1" applyAlignment="1">
      <alignment vertical="center" wrapText="1"/>
    </xf>
    <xf numFmtId="0" fontId="4" fillId="0" borderId="1" xfId="2" applyFont="1" applyBorder="1" applyAlignment="1">
      <alignment horizontal="center" vertical="center" wrapText="1"/>
    </xf>
    <xf numFmtId="2" fontId="4" fillId="0" borderId="1" xfId="2" applyNumberFormat="1" applyFont="1" applyBorder="1" applyAlignment="1">
      <alignment horizontal="center" vertical="center" wrapText="1"/>
    </xf>
    <xf numFmtId="164" fontId="6" fillId="0" borderId="1" xfId="2" applyNumberFormat="1" applyFont="1" applyBorder="1" applyAlignment="1">
      <alignment horizontal="center" vertical="center"/>
    </xf>
    <xf numFmtId="0" fontId="7" fillId="0" borderId="1" xfId="2" applyFont="1" applyBorder="1" applyAlignment="1">
      <alignment horizontal="left" vertical="center" wrapText="1"/>
    </xf>
    <xf numFmtId="0" fontId="6" fillId="0" borderId="1" xfId="2" applyFont="1" applyBorder="1" applyAlignment="1">
      <alignment vertical="center" wrapText="1"/>
    </xf>
    <xf numFmtId="0" fontId="6" fillId="0" borderId="1" xfId="2" applyFont="1" applyBorder="1" applyAlignment="1">
      <alignment horizontal="center" vertical="center" wrapText="1"/>
    </xf>
    <xf numFmtId="2" fontId="6" fillId="0" borderId="1" xfId="2" applyNumberFormat="1" applyFont="1" applyBorder="1" applyAlignment="1">
      <alignment horizontal="center" vertical="center" wrapText="1"/>
    </xf>
    <xf numFmtId="2" fontId="6" fillId="0" borderId="1" xfId="2" applyNumberFormat="1" applyFont="1" applyBorder="1" applyAlignment="1">
      <alignment horizontal="center" vertical="center"/>
    </xf>
    <xf numFmtId="4" fontId="6" fillId="0" borderId="1" xfId="2" applyNumberFormat="1" applyFont="1" applyBorder="1" applyAlignment="1">
      <alignment horizontal="center" vertical="center" wrapText="1"/>
    </xf>
    <xf numFmtId="0" fontId="7" fillId="0" borderId="1" xfId="2" applyFont="1" applyBorder="1" applyAlignment="1">
      <alignment vertical="center" wrapText="1"/>
    </xf>
    <xf numFmtId="0" fontId="6" fillId="0" borderId="1" xfId="2"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left" wrapText="1"/>
    </xf>
    <xf numFmtId="0" fontId="10" fillId="0" borderId="1" xfId="2" applyFont="1" applyBorder="1" applyAlignment="1">
      <alignment vertical="center" wrapText="1"/>
    </xf>
    <xf numFmtId="0" fontId="3" fillId="0" borderId="1" xfId="0" applyFont="1" applyBorder="1"/>
    <xf numFmtId="0" fontId="4" fillId="0" borderId="1" xfId="2" applyFont="1" applyBorder="1" applyAlignment="1">
      <alignment horizontal="left" vertical="center" wrapText="1"/>
    </xf>
    <xf numFmtId="0" fontId="11" fillId="0" borderId="1" xfId="2" applyFont="1" applyBorder="1" applyAlignment="1">
      <alignment vertical="center" wrapText="1"/>
    </xf>
    <xf numFmtId="0" fontId="3" fillId="0" borderId="1" xfId="0" applyFont="1" applyBorder="1" applyAlignment="1">
      <alignment horizontal="left" vertical="center" wrapText="1"/>
    </xf>
    <xf numFmtId="0" fontId="5" fillId="2" borderId="1" xfId="2" applyFont="1" applyFill="1" applyBorder="1" applyAlignment="1">
      <alignment vertical="center" wrapText="1"/>
    </xf>
    <xf numFmtId="0" fontId="3" fillId="0" borderId="1" xfId="0" applyFont="1" applyBorder="1" applyAlignment="1">
      <alignment wrapText="1"/>
    </xf>
    <xf numFmtId="2" fontId="6" fillId="2" borderId="1" xfId="2" applyNumberFormat="1" applyFont="1" applyFill="1" applyBorder="1" applyAlignment="1">
      <alignment horizontal="center" vertical="center"/>
    </xf>
    <xf numFmtId="0" fontId="6" fillId="2" borderId="1" xfId="2" applyFont="1" applyFill="1" applyBorder="1" applyAlignment="1">
      <alignment horizontal="center" vertical="center" wrapText="1"/>
    </xf>
    <xf numFmtId="2" fontId="6" fillId="2" borderId="1" xfId="2" applyNumberFormat="1" applyFont="1" applyFill="1" applyBorder="1" applyAlignment="1">
      <alignment horizontal="center" vertical="center" wrapText="1"/>
    </xf>
    <xf numFmtId="164" fontId="5" fillId="2" borderId="1" xfId="2" applyNumberFormat="1" applyFont="1" applyFill="1" applyBorder="1" applyAlignment="1">
      <alignment horizontal="left" vertical="center" wrapText="1"/>
    </xf>
    <xf numFmtId="0" fontId="8" fillId="0" borderId="1" xfId="2" applyFont="1" applyBorder="1" applyAlignment="1">
      <alignment vertical="center" wrapText="1"/>
    </xf>
    <xf numFmtId="2" fontId="4" fillId="0" borderId="1" xfId="2" applyNumberFormat="1" applyFont="1" applyBorder="1" applyAlignment="1">
      <alignment horizontal="center" vertical="center"/>
    </xf>
    <xf numFmtId="0" fontId="7" fillId="0" borderId="1" xfId="2" applyFont="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horizontal="left" wrapText="1"/>
    </xf>
    <xf numFmtId="0" fontId="13" fillId="2" borderId="1" xfId="0" applyFont="1" applyFill="1" applyBorder="1"/>
    <xf numFmtId="0" fontId="3" fillId="2" borderId="1" xfId="0" applyFont="1" applyFill="1" applyBorder="1" applyAlignment="1">
      <alignment horizontal="center" vertical="center"/>
    </xf>
    <xf numFmtId="9" fontId="13" fillId="2" borderId="1" xfId="0" applyNumberFormat="1" applyFont="1" applyFill="1" applyBorder="1"/>
    <xf numFmtId="165" fontId="5" fillId="3" borderId="1" xfId="1" applyNumberFormat="1" applyFont="1" applyFill="1" applyBorder="1" applyAlignment="1">
      <alignment horizontal="center" vertical="center" wrapText="1"/>
    </xf>
    <xf numFmtId="164" fontId="4" fillId="2" borderId="2" xfId="2" applyNumberFormat="1" applyFont="1" applyFill="1" applyBorder="1" applyAlignment="1">
      <alignment horizontal="center" vertical="center" wrapText="1"/>
    </xf>
    <xf numFmtId="164" fontId="4" fillId="0" borderId="2" xfId="2" applyNumberFormat="1" applyFont="1" applyBorder="1" applyAlignment="1">
      <alignment horizontal="center" vertical="center"/>
    </xf>
    <xf numFmtId="164" fontId="6" fillId="0" borderId="2" xfId="2" applyNumberFormat="1" applyFont="1" applyBorder="1" applyAlignment="1">
      <alignment horizontal="right" vertical="center"/>
    </xf>
    <xf numFmtId="2" fontId="6" fillId="0" borderId="2" xfId="2" applyNumberFormat="1" applyFont="1" applyBorder="1" applyAlignment="1">
      <alignment horizontal="right" vertical="center"/>
    </xf>
    <xf numFmtId="164" fontId="6" fillId="0" borderId="2" xfId="2" applyNumberFormat="1" applyFont="1" applyBorder="1" applyAlignment="1">
      <alignment horizontal="center" vertical="center"/>
    </xf>
    <xf numFmtId="0" fontId="3" fillId="0" borderId="2" xfId="0" applyFont="1" applyBorder="1" applyAlignment="1">
      <alignment horizontal="center" vertical="center"/>
    </xf>
    <xf numFmtId="2" fontId="4" fillId="2" borderId="2" xfId="2" applyNumberFormat="1" applyFont="1" applyFill="1" applyBorder="1" applyAlignment="1">
      <alignment horizontal="center" vertical="center"/>
    </xf>
    <xf numFmtId="2" fontId="4" fillId="0" borderId="2" xfId="2" applyNumberFormat="1" applyFont="1" applyBorder="1" applyAlignment="1">
      <alignment horizontal="center" vertical="center"/>
    </xf>
    <xf numFmtId="0" fontId="13" fillId="2" borderId="2" xfId="0" applyFont="1" applyFill="1" applyBorder="1" applyAlignment="1">
      <alignment horizontal="center" vertical="center"/>
    </xf>
    <xf numFmtId="0" fontId="3" fillId="0" borderId="1" xfId="0" applyFont="1" applyBorder="1" applyAlignment="1">
      <alignment vertical="center" wrapText="1"/>
    </xf>
    <xf numFmtId="0" fontId="21" fillId="0" borderId="1" xfId="0" applyFont="1" applyBorder="1" applyAlignment="1">
      <alignment horizontal="center" vertical="center" wrapText="1"/>
    </xf>
    <xf numFmtId="0" fontId="25" fillId="0" borderId="1" xfId="0" applyFont="1" applyBorder="1" applyAlignment="1">
      <alignment horizontal="left" vertical="center" wrapText="1"/>
    </xf>
    <xf numFmtId="44" fontId="5" fillId="3" borderId="1" xfId="3" applyFont="1" applyFill="1" applyBorder="1" applyAlignment="1">
      <alignment horizontal="center" vertical="center" wrapText="1"/>
    </xf>
    <xf numFmtId="44" fontId="3" fillId="0" borderId="1" xfId="3" applyFont="1" applyBorder="1" applyAlignment="1">
      <alignment horizontal="center" vertical="center"/>
    </xf>
    <xf numFmtId="44" fontId="3" fillId="0" borderId="0" xfId="3" applyFont="1" applyAlignment="1">
      <alignment horizontal="center" vertical="center"/>
    </xf>
    <xf numFmtId="44" fontId="3" fillId="0" borderId="1" xfId="3" applyFont="1" applyBorder="1"/>
    <xf numFmtId="4" fontId="3" fillId="0" borderId="0" xfId="0" applyNumberFormat="1" applyFont="1"/>
    <xf numFmtId="0" fontId="23" fillId="0" borderId="1" xfId="0" applyFont="1" applyBorder="1" applyAlignment="1">
      <alignment horizontal="left" vertical="center" wrapText="1"/>
    </xf>
    <xf numFmtId="0" fontId="7" fillId="0" borderId="1" xfId="0" applyFont="1" applyBorder="1" applyAlignment="1">
      <alignment horizontal="center"/>
    </xf>
    <xf numFmtId="0" fontId="24"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2" fillId="0" borderId="1" xfId="0" applyFont="1" applyBorder="1" applyAlignment="1">
      <alignment horizontal="center" vertical="center" wrapText="1"/>
    </xf>
    <xf numFmtId="0" fontId="17" fillId="0" borderId="1" xfId="0" applyFont="1" applyBorder="1" applyAlignment="1">
      <alignment horizont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19" fillId="0" borderId="1" xfId="0" applyFont="1" applyBorder="1" applyAlignment="1">
      <alignment horizontal="center"/>
    </xf>
    <xf numFmtId="0" fontId="18" fillId="0" borderId="1" xfId="0" applyFont="1" applyBorder="1" applyAlignment="1">
      <alignment horizontal="left" vertical="center" wrapText="1"/>
    </xf>
    <xf numFmtId="0" fontId="20" fillId="0" borderId="1" xfId="0" applyFont="1" applyBorder="1" applyAlignment="1">
      <alignment horizontal="left" vertical="center" wrapText="1"/>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7" fillId="0" borderId="1" xfId="0" applyFont="1" applyBorder="1" applyAlignment="1">
      <alignment horizontal="left"/>
    </xf>
  </cellXfs>
  <cellStyles count="4">
    <cellStyle name="Comma" xfId="1" builtinId="3"/>
    <cellStyle name="Currency" xfId="3" builtinId="4"/>
    <cellStyle name="Normal" xfId="0" builtinId="0"/>
    <cellStyle name="Normal 2" xfId="2" xr:uid="{6CC3C995-BA3A-46AD-9D74-CBE6C990FA66}"/>
  </cellStyles>
  <dxfs count="2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F962C-E4A0-44A0-8C79-AB59F6082DAE}">
  <dimension ref="A2:O201"/>
  <sheetViews>
    <sheetView tabSelected="1" workbookViewId="0">
      <pane ySplit="2" topLeftCell="A3" activePane="bottomLeft" state="frozen"/>
      <selection activeCell="B1" sqref="B1"/>
      <selection pane="bottomLeft" activeCell="M7" sqref="M7"/>
    </sheetView>
  </sheetViews>
  <sheetFormatPr defaultColWidth="8.75" defaultRowHeight="12" x14ac:dyDescent="0.25"/>
  <cols>
    <col min="1" max="2" width="8.75" style="1"/>
    <col min="3" max="3" width="19" style="1" customWidth="1"/>
    <col min="4" max="4" width="40.5" style="1" customWidth="1"/>
    <col min="5" max="5" width="63.75" style="1" customWidth="1"/>
    <col min="6" max="8" width="8.75" style="1"/>
    <col min="9" max="9" width="13.75" style="1" customWidth="1"/>
    <col min="10" max="10" width="20.75" style="58" customWidth="1"/>
    <col min="11" max="11" width="17.5" style="58" customWidth="1"/>
    <col min="12" max="12" width="18.75" style="1" customWidth="1"/>
    <col min="13" max="13" width="63.75" style="1" customWidth="1"/>
    <col min="14" max="16384" width="8.75" style="1"/>
  </cols>
  <sheetData>
    <row r="2" spans="1:13" ht="24.6" customHeight="1" x14ac:dyDescent="0.25">
      <c r="A2" s="43" t="s">
        <v>0</v>
      </c>
      <c r="B2" s="43" t="s">
        <v>1</v>
      </c>
      <c r="C2" s="43" t="s">
        <v>2</v>
      </c>
      <c r="D2" s="43" t="s">
        <v>3</v>
      </c>
      <c r="E2" s="43" t="s">
        <v>4</v>
      </c>
      <c r="F2" s="43" t="s">
        <v>5</v>
      </c>
      <c r="G2" s="43" t="s">
        <v>6</v>
      </c>
      <c r="H2" s="43" t="s">
        <v>162</v>
      </c>
      <c r="I2" s="43" t="s">
        <v>163</v>
      </c>
      <c r="J2" s="56" t="s">
        <v>164</v>
      </c>
      <c r="K2" s="56" t="s">
        <v>165</v>
      </c>
      <c r="L2" s="43" t="s">
        <v>166</v>
      </c>
      <c r="M2" s="43" t="s">
        <v>167</v>
      </c>
    </row>
    <row r="3" spans="1:13" x14ac:dyDescent="0.25">
      <c r="B3" s="25"/>
      <c r="C3" s="25"/>
      <c r="D3" s="25"/>
      <c r="E3" s="25"/>
      <c r="F3" s="25"/>
      <c r="G3" s="25"/>
      <c r="H3" s="25"/>
      <c r="I3" s="25"/>
      <c r="J3" s="57"/>
      <c r="K3" s="57"/>
      <c r="L3" s="25"/>
      <c r="M3" s="25"/>
    </row>
    <row r="4" spans="1:13" x14ac:dyDescent="0.25">
      <c r="A4" s="44" t="s">
        <v>8</v>
      </c>
      <c r="B4" s="2" t="s">
        <v>7</v>
      </c>
      <c r="C4" s="2" t="s">
        <v>9</v>
      </c>
      <c r="D4" s="3" t="s">
        <v>10</v>
      </c>
      <c r="E4" s="4" t="s">
        <v>126</v>
      </c>
      <c r="F4" s="5"/>
      <c r="G4" s="6"/>
      <c r="H4" s="25"/>
      <c r="I4" s="25"/>
      <c r="J4" s="57"/>
      <c r="K4" s="57"/>
      <c r="L4" s="59"/>
      <c r="M4" s="25"/>
    </row>
    <row r="5" spans="1:13" x14ac:dyDescent="0.25">
      <c r="A5" s="44">
        <v>1</v>
      </c>
      <c r="B5" s="2" t="s">
        <v>7</v>
      </c>
      <c r="C5" s="2" t="s">
        <v>9</v>
      </c>
      <c r="D5" s="7" t="s">
        <v>128</v>
      </c>
      <c r="E5" s="4" t="s">
        <v>127</v>
      </c>
      <c r="F5" s="5"/>
      <c r="G5" s="6"/>
      <c r="H5" s="25"/>
      <c r="I5" s="25"/>
      <c r="J5" s="57"/>
      <c r="K5" s="57"/>
      <c r="L5" s="59"/>
      <c r="M5" s="25"/>
    </row>
    <row r="6" spans="1:13" x14ac:dyDescent="0.25">
      <c r="A6" s="45">
        <v>1.1000000000000001</v>
      </c>
      <c r="B6" s="8" t="s">
        <v>7</v>
      </c>
      <c r="C6" s="8" t="s">
        <v>9</v>
      </c>
      <c r="D6" s="9" t="s">
        <v>22</v>
      </c>
      <c r="E6" s="10" t="s">
        <v>23</v>
      </c>
      <c r="F6" s="11"/>
      <c r="G6" s="12"/>
      <c r="H6" s="25"/>
      <c r="I6" s="25"/>
      <c r="J6" s="57"/>
      <c r="K6" s="57"/>
      <c r="L6" s="59"/>
      <c r="M6" s="25"/>
    </row>
    <row r="7" spans="1:13" ht="132" x14ac:dyDescent="0.25">
      <c r="A7" s="46"/>
      <c r="B7" s="13" t="s">
        <v>7</v>
      </c>
      <c r="C7" s="13" t="s">
        <v>9</v>
      </c>
      <c r="D7" s="14" t="s">
        <v>22</v>
      </c>
      <c r="E7" s="15" t="s">
        <v>136</v>
      </c>
      <c r="F7" s="16"/>
      <c r="G7" s="17"/>
      <c r="H7" s="25"/>
      <c r="I7" s="25"/>
      <c r="J7" s="57"/>
      <c r="K7" s="57"/>
      <c r="L7" s="59"/>
      <c r="M7" s="53" t="s">
        <v>205</v>
      </c>
    </row>
    <row r="8" spans="1:13" x14ac:dyDescent="0.25">
      <c r="A8" s="47" t="s">
        <v>8</v>
      </c>
      <c r="B8" s="13" t="str">
        <f t="shared" ref="B8" si="0">IF(ISBLANK($G8)=TRUE,"","X")</f>
        <v/>
      </c>
      <c r="C8" s="18" t="s">
        <v>9</v>
      </c>
      <c r="D8" s="14" t="s">
        <v>22</v>
      </c>
      <c r="E8" s="15" t="s">
        <v>27</v>
      </c>
      <c r="F8" s="16" t="s">
        <v>11</v>
      </c>
      <c r="G8" s="19"/>
      <c r="H8" s="25"/>
      <c r="I8" s="25">
        <v>28000</v>
      </c>
      <c r="J8" s="57">
        <f>H8*G8</f>
        <v>0</v>
      </c>
      <c r="K8" s="57">
        <f>I8*G8</f>
        <v>0</v>
      </c>
      <c r="L8" s="59">
        <f>J8+K8</f>
        <v>0</v>
      </c>
      <c r="M8" s="25"/>
    </row>
    <row r="9" spans="1:13" x14ac:dyDescent="0.25">
      <c r="A9" s="47"/>
      <c r="B9" s="18" t="s">
        <v>7</v>
      </c>
      <c r="C9" s="18"/>
      <c r="D9" s="14"/>
      <c r="E9" s="15"/>
      <c r="F9" s="16"/>
      <c r="G9" s="17"/>
      <c r="H9" s="25"/>
      <c r="I9" s="25"/>
      <c r="J9" s="57"/>
      <c r="K9" s="57"/>
      <c r="L9" s="59"/>
      <c r="M9" s="25"/>
    </row>
    <row r="10" spans="1:13" x14ac:dyDescent="0.25">
      <c r="A10" s="45">
        <v>1.2</v>
      </c>
      <c r="B10" s="8" t="s">
        <v>7</v>
      </c>
      <c r="C10" s="8" t="s">
        <v>9</v>
      </c>
      <c r="D10" s="9" t="s">
        <v>28</v>
      </c>
      <c r="E10" s="10" t="s">
        <v>29</v>
      </c>
      <c r="F10" s="11"/>
      <c r="G10" s="12"/>
      <c r="H10" s="25"/>
      <c r="I10" s="25"/>
      <c r="J10" s="57"/>
      <c r="K10" s="57"/>
      <c r="L10" s="59"/>
      <c r="M10" s="25"/>
    </row>
    <row r="11" spans="1:13" ht="84" x14ac:dyDescent="0.25">
      <c r="A11" s="47"/>
      <c r="B11" s="18" t="s">
        <v>7</v>
      </c>
      <c r="C11" s="18" t="s">
        <v>9</v>
      </c>
      <c r="D11" s="14" t="s">
        <v>28</v>
      </c>
      <c r="E11" s="15" t="s">
        <v>137</v>
      </c>
      <c r="F11" s="16"/>
      <c r="G11" s="17"/>
      <c r="H11" s="25"/>
      <c r="I11" s="25"/>
      <c r="J11" s="57"/>
      <c r="K11" s="57"/>
      <c r="L11" s="59"/>
      <c r="M11" s="25"/>
    </row>
    <row r="12" spans="1:13" x14ac:dyDescent="0.25">
      <c r="A12" s="47" t="s">
        <v>12</v>
      </c>
      <c r="B12" s="18" t="s">
        <v>7</v>
      </c>
      <c r="C12" s="18" t="s">
        <v>9</v>
      </c>
      <c r="D12" s="14" t="s">
        <v>30</v>
      </c>
      <c r="E12" s="10" t="s">
        <v>31</v>
      </c>
      <c r="F12" s="16"/>
      <c r="G12" s="17"/>
      <c r="H12" s="25"/>
      <c r="I12" s="25"/>
      <c r="J12" s="57"/>
      <c r="K12" s="57"/>
      <c r="L12" s="59"/>
      <c r="M12" s="25"/>
    </row>
    <row r="13" spans="1:13" ht="24" x14ac:dyDescent="0.25">
      <c r="A13" s="47" t="s">
        <v>16</v>
      </c>
      <c r="B13" s="13" t="str">
        <f t="shared" ref="B13:B15" si="1">IF(ISBLANK($G13)=TRUE,"","X")</f>
        <v/>
      </c>
      <c r="C13" s="18" t="s">
        <v>9</v>
      </c>
      <c r="D13" s="14" t="s">
        <v>30</v>
      </c>
      <c r="E13" s="15" t="s">
        <v>32</v>
      </c>
      <c r="F13" s="16" t="s">
        <v>11</v>
      </c>
      <c r="G13" s="19"/>
      <c r="H13" s="25"/>
      <c r="I13" s="25">
        <v>1500</v>
      </c>
      <c r="J13" s="57">
        <f t="shared" ref="J13:J15" si="2">H13*G13</f>
        <v>0</v>
      </c>
      <c r="K13" s="57">
        <f t="shared" ref="K13:K15" si="3">I13*G13</f>
        <v>0</v>
      </c>
      <c r="L13" s="59">
        <f t="shared" ref="L13:L15" si="4">J13+K13</f>
        <v>0</v>
      </c>
      <c r="M13" s="53" t="s">
        <v>205</v>
      </c>
    </row>
    <row r="14" spans="1:13" ht="24" x14ac:dyDescent="0.25">
      <c r="A14" s="47" t="s">
        <v>17</v>
      </c>
      <c r="B14" s="13" t="str">
        <f t="shared" si="1"/>
        <v/>
      </c>
      <c r="C14" s="18" t="s">
        <v>9</v>
      </c>
      <c r="D14" s="14" t="s">
        <v>30</v>
      </c>
      <c r="E14" s="15" t="s">
        <v>132</v>
      </c>
      <c r="F14" s="16" t="s">
        <v>11</v>
      </c>
      <c r="G14" s="19"/>
      <c r="H14" s="25"/>
      <c r="I14" s="25">
        <v>1500</v>
      </c>
      <c r="J14" s="57">
        <f t="shared" si="2"/>
        <v>0</v>
      </c>
      <c r="K14" s="57">
        <f t="shared" si="3"/>
        <v>0</v>
      </c>
      <c r="L14" s="59">
        <f t="shared" si="4"/>
        <v>0</v>
      </c>
      <c r="M14" s="53" t="s">
        <v>205</v>
      </c>
    </row>
    <row r="15" spans="1:13" ht="24" x14ac:dyDescent="0.25">
      <c r="A15" s="47" t="s">
        <v>18</v>
      </c>
      <c r="B15" s="13" t="str">
        <f t="shared" si="1"/>
        <v/>
      </c>
      <c r="C15" s="18" t="s">
        <v>9</v>
      </c>
      <c r="D15" s="14" t="s">
        <v>30</v>
      </c>
      <c r="E15" s="15" t="s">
        <v>33</v>
      </c>
      <c r="F15" s="16" t="s">
        <v>11</v>
      </c>
      <c r="G15" s="19"/>
      <c r="H15" s="25"/>
      <c r="I15" s="25">
        <v>1800</v>
      </c>
      <c r="J15" s="57">
        <f t="shared" si="2"/>
        <v>0</v>
      </c>
      <c r="K15" s="57">
        <f t="shared" si="3"/>
        <v>0</v>
      </c>
      <c r="L15" s="59">
        <f t="shared" si="4"/>
        <v>0</v>
      </c>
      <c r="M15" s="53" t="s">
        <v>205</v>
      </c>
    </row>
    <row r="16" spans="1:13" x14ac:dyDescent="0.25">
      <c r="A16" s="47"/>
      <c r="B16" s="18" t="s">
        <v>7</v>
      </c>
      <c r="C16" s="18"/>
      <c r="D16" s="14"/>
      <c r="E16" s="15"/>
      <c r="F16" s="16"/>
      <c r="G16" s="17"/>
      <c r="H16" s="25"/>
      <c r="I16" s="25"/>
      <c r="J16" s="57"/>
      <c r="K16" s="57"/>
      <c r="L16" s="59"/>
      <c r="M16" s="25"/>
    </row>
    <row r="17" spans="1:13" x14ac:dyDescent="0.25">
      <c r="A17" s="47" t="s">
        <v>13</v>
      </c>
      <c r="B17" s="18" t="s">
        <v>7</v>
      </c>
      <c r="C17" s="18" t="s">
        <v>9</v>
      </c>
      <c r="D17" s="14" t="s">
        <v>34</v>
      </c>
      <c r="E17" s="10" t="s">
        <v>133</v>
      </c>
      <c r="F17" s="16"/>
      <c r="G17" s="17"/>
      <c r="H17" s="25"/>
      <c r="I17" s="25"/>
      <c r="J17" s="57"/>
      <c r="K17" s="57"/>
      <c r="L17" s="59"/>
      <c r="M17" s="25"/>
    </row>
    <row r="18" spans="1:13" x14ac:dyDescent="0.25">
      <c r="A18" s="47" t="s">
        <v>16</v>
      </c>
      <c r="B18" s="13" t="str">
        <f t="shared" ref="B18" si="5">IF(ISBLANK($G18)=TRUE,"","X")</f>
        <v>X</v>
      </c>
      <c r="C18" s="18" t="s">
        <v>9</v>
      </c>
      <c r="D18" s="14" t="s">
        <v>34</v>
      </c>
      <c r="E18" s="15" t="s">
        <v>134</v>
      </c>
      <c r="F18" s="16" t="s">
        <v>11</v>
      </c>
      <c r="G18" s="19">
        <v>14</v>
      </c>
      <c r="H18" s="25"/>
      <c r="I18" s="25">
        <v>4500</v>
      </c>
      <c r="J18" s="57">
        <f>H18*G18</f>
        <v>0</v>
      </c>
      <c r="K18" s="57">
        <f>I18*G18</f>
        <v>63000</v>
      </c>
      <c r="L18" s="59">
        <f>J18+K18</f>
        <v>63000</v>
      </c>
      <c r="M18" s="25"/>
    </row>
    <row r="19" spans="1:13" x14ac:dyDescent="0.25">
      <c r="A19" s="47"/>
      <c r="B19" s="18" t="s">
        <v>7</v>
      </c>
      <c r="C19" s="18"/>
      <c r="D19" s="14"/>
      <c r="E19" s="15"/>
      <c r="F19" s="16"/>
      <c r="G19" s="17"/>
      <c r="H19" s="25"/>
      <c r="I19" s="25"/>
      <c r="J19" s="57"/>
      <c r="K19" s="57"/>
      <c r="L19" s="59"/>
      <c r="M19" s="25"/>
    </row>
    <row r="20" spans="1:13" x14ac:dyDescent="0.25">
      <c r="A20" s="47" t="s">
        <v>14</v>
      </c>
      <c r="B20" s="18" t="s">
        <v>7</v>
      </c>
      <c r="C20" s="18" t="s">
        <v>9</v>
      </c>
      <c r="D20" s="14" t="s">
        <v>35</v>
      </c>
      <c r="E20" s="10" t="s">
        <v>36</v>
      </c>
      <c r="F20" s="16"/>
      <c r="G20" s="17"/>
      <c r="H20" s="25"/>
      <c r="I20" s="25"/>
      <c r="J20" s="57"/>
      <c r="K20" s="57"/>
      <c r="L20" s="59"/>
      <c r="M20" s="25"/>
    </row>
    <row r="21" spans="1:13" ht="24" x14ac:dyDescent="0.25">
      <c r="A21" s="47" t="s">
        <v>16</v>
      </c>
      <c r="B21" s="13" t="str">
        <f t="shared" ref="B21" si="6">IF(ISBLANK($G21)=TRUE,"","X")</f>
        <v/>
      </c>
      <c r="C21" s="18" t="s">
        <v>9</v>
      </c>
      <c r="D21" s="14" t="s">
        <v>35</v>
      </c>
      <c r="E21" s="15" t="s">
        <v>37</v>
      </c>
      <c r="F21" s="16" t="s">
        <v>11</v>
      </c>
      <c r="G21" s="19"/>
      <c r="H21" s="25"/>
      <c r="I21" s="25">
        <v>8500</v>
      </c>
      <c r="J21" s="57">
        <f>H21*G21</f>
        <v>0</v>
      </c>
      <c r="K21" s="57">
        <f>I21*G21</f>
        <v>0</v>
      </c>
      <c r="L21" s="59">
        <f>J21+K21</f>
        <v>0</v>
      </c>
      <c r="M21" s="53" t="s">
        <v>205</v>
      </c>
    </row>
    <row r="22" spans="1:13" x14ac:dyDescent="0.25">
      <c r="A22" s="47"/>
      <c r="B22" s="18" t="s">
        <v>7</v>
      </c>
      <c r="C22" s="18"/>
      <c r="D22" s="14"/>
      <c r="E22" s="15"/>
      <c r="F22" s="16"/>
      <c r="G22" s="17"/>
      <c r="H22" s="25"/>
      <c r="I22" s="25"/>
      <c r="J22" s="57"/>
      <c r="K22" s="57"/>
      <c r="L22" s="59"/>
      <c r="M22" s="25"/>
    </row>
    <row r="23" spans="1:13" x14ac:dyDescent="0.25">
      <c r="A23" s="48">
        <v>1.3</v>
      </c>
      <c r="B23" s="13" t="s">
        <v>7</v>
      </c>
      <c r="C23" s="13" t="s">
        <v>9</v>
      </c>
      <c r="D23" s="9" t="s">
        <v>38</v>
      </c>
      <c r="E23" s="20" t="s">
        <v>138</v>
      </c>
      <c r="F23" s="16"/>
      <c r="G23" s="17"/>
      <c r="H23" s="25"/>
      <c r="I23" s="25"/>
      <c r="J23" s="57"/>
      <c r="K23" s="57"/>
      <c r="L23" s="59"/>
      <c r="M23" s="25"/>
    </row>
    <row r="24" spans="1:13" x14ac:dyDescent="0.25">
      <c r="A24" s="47" t="s">
        <v>16</v>
      </c>
      <c r="B24" s="13" t="str">
        <f t="shared" ref="B24:B25" si="7">IF(ISBLANK($G24)=TRUE,"","X")</f>
        <v>X</v>
      </c>
      <c r="C24" s="18" t="s">
        <v>9</v>
      </c>
      <c r="D24" s="14" t="s">
        <v>38</v>
      </c>
      <c r="E24" s="20" t="s">
        <v>139</v>
      </c>
      <c r="F24" s="16" t="s">
        <v>11</v>
      </c>
      <c r="G24" s="19">
        <v>14</v>
      </c>
      <c r="H24" s="25">
        <v>4500</v>
      </c>
      <c r="I24" s="25">
        <v>500</v>
      </c>
      <c r="J24" s="57">
        <f>H24*G24</f>
        <v>63000</v>
      </c>
      <c r="K24" s="57">
        <f>I24*G24</f>
        <v>7000</v>
      </c>
      <c r="L24" s="59">
        <f>J24+K24</f>
        <v>70000</v>
      </c>
      <c r="M24" s="25"/>
    </row>
    <row r="25" spans="1:13" ht="24" x14ac:dyDescent="0.25">
      <c r="A25" s="47" t="s">
        <v>17</v>
      </c>
      <c r="B25" s="13" t="str">
        <f t="shared" si="7"/>
        <v/>
      </c>
      <c r="C25" s="18" t="s">
        <v>9</v>
      </c>
      <c r="D25" s="14" t="s">
        <v>38</v>
      </c>
      <c r="E25" s="20" t="s">
        <v>140</v>
      </c>
      <c r="F25" s="16" t="s">
        <v>11</v>
      </c>
      <c r="G25" s="19"/>
      <c r="H25" s="25">
        <v>3500</v>
      </c>
      <c r="I25" s="25">
        <v>500</v>
      </c>
      <c r="J25" s="57">
        <f>H25*G25</f>
        <v>0</v>
      </c>
      <c r="K25" s="57">
        <f>I25*G25</f>
        <v>0</v>
      </c>
      <c r="L25" s="59">
        <f>J25+K25</f>
        <v>0</v>
      </c>
      <c r="M25" s="53" t="s">
        <v>205</v>
      </c>
    </row>
    <row r="26" spans="1:13" x14ac:dyDescent="0.25">
      <c r="A26" s="46"/>
      <c r="B26" s="13" t="s">
        <v>7</v>
      </c>
      <c r="C26" s="13"/>
      <c r="D26" s="14"/>
      <c r="E26" s="20"/>
      <c r="F26" s="16"/>
      <c r="G26" s="17"/>
      <c r="H26" s="25"/>
      <c r="I26" s="25"/>
      <c r="J26" s="57"/>
      <c r="K26" s="57"/>
      <c r="L26" s="59"/>
      <c r="M26" s="25"/>
    </row>
    <row r="27" spans="1:13" ht="24" x14ac:dyDescent="0.25">
      <c r="A27" s="45">
        <v>1.4</v>
      </c>
      <c r="B27" s="13" t="str">
        <f>IF(ISBLANK($G27)=TRUE,"","X")</f>
        <v/>
      </c>
      <c r="C27" s="8" t="s">
        <v>9</v>
      </c>
      <c r="D27" s="9" t="s">
        <v>39</v>
      </c>
      <c r="E27" s="20" t="s">
        <v>141</v>
      </c>
      <c r="F27" s="16" t="s">
        <v>40</v>
      </c>
      <c r="G27" s="19"/>
      <c r="H27" s="25">
        <v>3500</v>
      </c>
      <c r="I27" s="25">
        <v>500</v>
      </c>
      <c r="J27" s="57">
        <f>H27*G27</f>
        <v>0</v>
      </c>
      <c r="K27" s="57">
        <f>I27*G27</f>
        <v>0</v>
      </c>
      <c r="L27" s="59">
        <f>J27+K27</f>
        <v>0</v>
      </c>
      <c r="M27" s="53" t="s">
        <v>205</v>
      </c>
    </row>
    <row r="28" spans="1:13" x14ac:dyDescent="0.25">
      <c r="A28" s="46"/>
      <c r="B28" s="13" t="s">
        <v>7</v>
      </c>
      <c r="C28" s="13"/>
      <c r="D28" s="14"/>
      <c r="E28" s="20"/>
      <c r="F28" s="16"/>
      <c r="G28" s="17"/>
      <c r="H28" s="25"/>
      <c r="I28" s="25"/>
      <c r="J28" s="57"/>
      <c r="K28" s="57"/>
      <c r="L28" s="59"/>
      <c r="M28" s="25"/>
    </row>
    <row r="29" spans="1:13" x14ac:dyDescent="0.25">
      <c r="A29" s="44">
        <v>2</v>
      </c>
      <c r="B29" s="2" t="s">
        <v>7</v>
      </c>
      <c r="C29" s="2" t="s">
        <v>9</v>
      </c>
      <c r="D29" s="3" t="s">
        <v>41</v>
      </c>
      <c r="E29" s="4" t="s">
        <v>41</v>
      </c>
      <c r="F29" s="5"/>
      <c r="G29" s="6"/>
      <c r="H29" s="25"/>
      <c r="I29" s="25"/>
      <c r="J29" s="57"/>
      <c r="K29" s="57"/>
      <c r="L29" s="59"/>
      <c r="M29" s="25"/>
    </row>
    <row r="30" spans="1:13" ht="84" x14ac:dyDescent="0.25">
      <c r="A30" s="45">
        <v>2.1</v>
      </c>
      <c r="B30" s="8" t="s">
        <v>7</v>
      </c>
      <c r="C30" s="8" t="s">
        <v>9</v>
      </c>
      <c r="D30" s="21" t="s">
        <v>42</v>
      </c>
      <c r="E30" s="20" t="s">
        <v>142</v>
      </c>
      <c r="F30" s="16"/>
      <c r="G30" s="17"/>
      <c r="H30" s="25"/>
      <c r="I30" s="25"/>
      <c r="J30" s="57"/>
      <c r="K30" s="57"/>
      <c r="L30" s="59"/>
      <c r="M30" s="25"/>
    </row>
    <row r="31" spans="1:13" x14ac:dyDescent="0.25">
      <c r="A31" s="49" t="s">
        <v>15</v>
      </c>
      <c r="B31" s="22" t="s">
        <v>7</v>
      </c>
      <c r="C31" s="22" t="s">
        <v>9</v>
      </c>
      <c r="D31" s="23" t="s">
        <v>46</v>
      </c>
      <c r="E31" s="24" t="s">
        <v>47</v>
      </c>
      <c r="F31" s="25"/>
      <c r="G31" s="25"/>
      <c r="H31" s="25"/>
      <c r="I31" s="25"/>
      <c r="J31" s="57"/>
      <c r="K31" s="57"/>
      <c r="L31" s="59"/>
      <c r="M31" s="25"/>
    </row>
    <row r="32" spans="1:13" ht="24" x14ac:dyDescent="0.25">
      <c r="A32" s="46" t="s">
        <v>16</v>
      </c>
      <c r="B32" s="13" t="str">
        <f t="shared" ref="B32:B40" si="8">IF(ISBLANK($G32)=TRUE,"","X")</f>
        <v/>
      </c>
      <c r="C32" s="13" t="s">
        <v>9</v>
      </c>
      <c r="D32" s="21" t="s">
        <v>46</v>
      </c>
      <c r="E32" s="15" t="s">
        <v>48</v>
      </c>
      <c r="F32" s="16" t="s">
        <v>44</v>
      </c>
      <c r="G32" s="19"/>
      <c r="H32" s="25">
        <v>3470</v>
      </c>
      <c r="I32" s="25">
        <v>150</v>
      </c>
      <c r="J32" s="57">
        <f t="shared" ref="J32:J40" si="9">H32*G32</f>
        <v>0</v>
      </c>
      <c r="K32" s="57">
        <f t="shared" ref="K32:K40" si="10">I32*G32</f>
        <v>0</v>
      </c>
      <c r="L32" s="59">
        <f t="shared" ref="L32:L40" si="11">J32+K32</f>
        <v>0</v>
      </c>
      <c r="M32" s="53" t="s">
        <v>205</v>
      </c>
    </row>
    <row r="33" spans="1:13" ht="24" x14ac:dyDescent="0.25">
      <c r="A33" s="46" t="s">
        <v>17</v>
      </c>
      <c r="B33" s="13" t="str">
        <f t="shared" si="8"/>
        <v/>
      </c>
      <c r="C33" s="13" t="s">
        <v>9</v>
      </c>
      <c r="D33" s="21" t="s">
        <v>46</v>
      </c>
      <c r="E33" s="15" t="s">
        <v>49</v>
      </c>
      <c r="F33" s="16" t="s">
        <v>44</v>
      </c>
      <c r="G33" s="19"/>
      <c r="H33" s="25">
        <v>2750</v>
      </c>
      <c r="I33" s="25">
        <v>150</v>
      </c>
      <c r="J33" s="57">
        <f t="shared" si="9"/>
        <v>0</v>
      </c>
      <c r="K33" s="57">
        <f t="shared" si="10"/>
        <v>0</v>
      </c>
      <c r="L33" s="59">
        <f t="shared" si="11"/>
        <v>0</v>
      </c>
      <c r="M33" s="53" t="s">
        <v>205</v>
      </c>
    </row>
    <row r="34" spans="1:13" ht="24" x14ac:dyDescent="0.25">
      <c r="A34" s="46" t="s">
        <v>18</v>
      </c>
      <c r="B34" s="13" t="str">
        <f t="shared" si="8"/>
        <v/>
      </c>
      <c r="C34" s="13" t="s">
        <v>9</v>
      </c>
      <c r="D34" s="21" t="s">
        <v>46</v>
      </c>
      <c r="E34" s="15" t="s">
        <v>50</v>
      </c>
      <c r="F34" s="16" t="s">
        <v>44</v>
      </c>
      <c r="G34" s="19"/>
      <c r="H34" s="25">
        <v>2430</v>
      </c>
      <c r="I34" s="25">
        <v>150</v>
      </c>
      <c r="J34" s="57">
        <f t="shared" si="9"/>
        <v>0</v>
      </c>
      <c r="K34" s="57">
        <f t="shared" si="10"/>
        <v>0</v>
      </c>
      <c r="L34" s="59">
        <f t="shared" si="11"/>
        <v>0</v>
      </c>
      <c r="M34" s="53" t="s">
        <v>205</v>
      </c>
    </row>
    <row r="35" spans="1:13" ht="24" x14ac:dyDescent="0.25">
      <c r="A35" s="46" t="s">
        <v>19</v>
      </c>
      <c r="B35" s="13" t="str">
        <f t="shared" si="8"/>
        <v/>
      </c>
      <c r="C35" s="13" t="s">
        <v>9</v>
      </c>
      <c r="D35" s="21" t="s">
        <v>46</v>
      </c>
      <c r="E35" s="20" t="s">
        <v>51</v>
      </c>
      <c r="F35" s="16" t="s">
        <v>44</v>
      </c>
      <c r="G35" s="19"/>
      <c r="H35" s="25">
        <v>1150</v>
      </c>
      <c r="I35" s="25">
        <v>150</v>
      </c>
      <c r="J35" s="57">
        <f t="shared" si="9"/>
        <v>0</v>
      </c>
      <c r="K35" s="57">
        <f t="shared" si="10"/>
        <v>0</v>
      </c>
      <c r="L35" s="59">
        <f t="shared" si="11"/>
        <v>0</v>
      </c>
      <c r="M35" s="53" t="s">
        <v>205</v>
      </c>
    </row>
    <row r="36" spans="1:13" ht="24" x14ac:dyDescent="0.25">
      <c r="A36" s="46" t="s">
        <v>20</v>
      </c>
      <c r="B36" s="13" t="str">
        <f t="shared" si="8"/>
        <v/>
      </c>
      <c r="C36" s="13" t="s">
        <v>9</v>
      </c>
      <c r="D36" s="21" t="s">
        <v>46</v>
      </c>
      <c r="E36" s="20" t="s">
        <v>52</v>
      </c>
      <c r="F36" s="16" t="s">
        <v>44</v>
      </c>
      <c r="G36" s="19"/>
      <c r="H36" s="25">
        <v>1100</v>
      </c>
      <c r="I36" s="25">
        <v>150</v>
      </c>
      <c r="J36" s="57">
        <f t="shared" si="9"/>
        <v>0</v>
      </c>
      <c r="K36" s="57">
        <f t="shared" si="10"/>
        <v>0</v>
      </c>
      <c r="L36" s="59">
        <f t="shared" si="11"/>
        <v>0</v>
      </c>
      <c r="M36" s="53" t="s">
        <v>205</v>
      </c>
    </row>
    <row r="37" spans="1:13" x14ac:dyDescent="0.25">
      <c r="A37" s="46" t="s">
        <v>21</v>
      </c>
      <c r="B37" s="13" t="str">
        <f t="shared" si="8"/>
        <v>X</v>
      </c>
      <c r="C37" s="13" t="s">
        <v>9</v>
      </c>
      <c r="D37" s="21" t="s">
        <v>46</v>
      </c>
      <c r="E37" s="20" t="s">
        <v>53</v>
      </c>
      <c r="F37" s="16" t="s">
        <v>44</v>
      </c>
      <c r="G37" s="19">
        <f>15*14</f>
        <v>210</v>
      </c>
      <c r="H37" s="25">
        <v>1140</v>
      </c>
      <c r="I37" s="25">
        <v>150</v>
      </c>
      <c r="J37" s="57">
        <f t="shared" si="9"/>
        <v>239400</v>
      </c>
      <c r="K37" s="57">
        <f t="shared" si="10"/>
        <v>31500</v>
      </c>
      <c r="L37" s="59">
        <f t="shared" si="11"/>
        <v>270900</v>
      </c>
      <c r="M37" s="25"/>
    </row>
    <row r="38" spans="1:13" x14ac:dyDescent="0.25">
      <c r="A38" s="46" t="s">
        <v>24</v>
      </c>
      <c r="B38" s="13" t="str">
        <f t="shared" si="8"/>
        <v>X</v>
      </c>
      <c r="C38" s="13" t="s">
        <v>9</v>
      </c>
      <c r="D38" s="21" t="s">
        <v>46</v>
      </c>
      <c r="E38" s="20" t="s">
        <v>54</v>
      </c>
      <c r="F38" s="16" t="s">
        <v>44</v>
      </c>
      <c r="G38" s="19">
        <f>15*14</f>
        <v>210</v>
      </c>
      <c r="H38" s="25">
        <v>985</v>
      </c>
      <c r="I38" s="25">
        <v>150</v>
      </c>
      <c r="J38" s="57">
        <f t="shared" si="9"/>
        <v>206850</v>
      </c>
      <c r="K38" s="57">
        <f t="shared" si="10"/>
        <v>31500</v>
      </c>
      <c r="L38" s="59">
        <f t="shared" si="11"/>
        <v>238350</v>
      </c>
      <c r="M38" s="25"/>
    </row>
    <row r="39" spans="1:13" ht="24" x14ac:dyDescent="0.25">
      <c r="A39" s="47" t="s">
        <v>25</v>
      </c>
      <c r="B39" s="13" t="str">
        <f t="shared" si="8"/>
        <v/>
      </c>
      <c r="C39" s="18" t="s">
        <v>9</v>
      </c>
      <c r="D39" s="21" t="s">
        <v>46</v>
      </c>
      <c r="E39" s="15" t="s">
        <v>55</v>
      </c>
      <c r="F39" s="16" t="s">
        <v>44</v>
      </c>
      <c r="G39" s="19"/>
      <c r="H39" s="25">
        <v>955</v>
      </c>
      <c r="I39" s="25">
        <v>150</v>
      </c>
      <c r="J39" s="57">
        <f t="shared" si="9"/>
        <v>0</v>
      </c>
      <c r="K39" s="57">
        <f t="shared" si="10"/>
        <v>0</v>
      </c>
      <c r="L39" s="59">
        <f t="shared" si="11"/>
        <v>0</v>
      </c>
      <c r="M39" s="53" t="s">
        <v>205</v>
      </c>
    </row>
    <row r="40" spans="1:13" ht="24" x14ac:dyDescent="0.25">
      <c r="A40" s="47" t="s">
        <v>26</v>
      </c>
      <c r="B40" s="13" t="str">
        <f t="shared" si="8"/>
        <v/>
      </c>
      <c r="C40" s="18" t="s">
        <v>9</v>
      </c>
      <c r="D40" s="21" t="s">
        <v>46</v>
      </c>
      <c r="E40" s="15" t="s">
        <v>56</v>
      </c>
      <c r="F40" s="16" t="s">
        <v>44</v>
      </c>
      <c r="G40" s="19"/>
      <c r="H40" s="25">
        <v>730</v>
      </c>
      <c r="I40" s="25">
        <v>150</v>
      </c>
      <c r="J40" s="57">
        <f t="shared" si="9"/>
        <v>0</v>
      </c>
      <c r="K40" s="57">
        <f t="shared" si="10"/>
        <v>0</v>
      </c>
      <c r="L40" s="59">
        <f t="shared" si="11"/>
        <v>0</v>
      </c>
      <c r="M40" s="53" t="s">
        <v>205</v>
      </c>
    </row>
    <row r="41" spans="1:13" x14ac:dyDescent="0.25">
      <c r="A41" s="47"/>
      <c r="B41" s="18" t="s">
        <v>7</v>
      </c>
      <c r="C41" s="18"/>
      <c r="D41" s="21"/>
      <c r="E41" s="15"/>
      <c r="F41" s="16"/>
      <c r="G41" s="17"/>
      <c r="H41" s="25"/>
      <c r="I41" s="25"/>
      <c r="J41" s="57"/>
      <c r="K41" s="57"/>
      <c r="L41" s="59"/>
      <c r="M41" s="25"/>
    </row>
    <row r="42" spans="1:13" x14ac:dyDescent="0.25">
      <c r="A42" s="49" t="s">
        <v>129</v>
      </c>
      <c r="B42" s="22" t="s">
        <v>7</v>
      </c>
      <c r="C42" s="22" t="s">
        <v>9</v>
      </c>
      <c r="D42" s="23" t="s">
        <v>46</v>
      </c>
      <c r="E42" s="24" t="s">
        <v>59</v>
      </c>
      <c r="F42" s="25"/>
      <c r="G42" s="25"/>
      <c r="H42" s="25"/>
      <c r="I42" s="25"/>
      <c r="J42" s="57"/>
      <c r="K42" s="57"/>
      <c r="L42" s="59"/>
      <c r="M42" s="25"/>
    </row>
    <row r="43" spans="1:13" ht="24" x14ac:dyDescent="0.25">
      <c r="A43" s="47" t="s">
        <v>16</v>
      </c>
      <c r="B43" s="13" t="str">
        <f t="shared" ref="B43:B46" si="12">IF(ISBLANK($G43)=TRUE,"","X")</f>
        <v/>
      </c>
      <c r="C43" s="18" t="s">
        <v>9</v>
      </c>
      <c r="D43" s="21" t="s">
        <v>46</v>
      </c>
      <c r="E43" s="15" t="s">
        <v>55</v>
      </c>
      <c r="F43" s="16" t="s">
        <v>44</v>
      </c>
      <c r="G43" s="19"/>
      <c r="H43" s="25">
        <v>970</v>
      </c>
      <c r="I43" s="25">
        <v>100</v>
      </c>
      <c r="J43" s="57">
        <f t="shared" ref="J43:J46" si="13">H43*G43</f>
        <v>0</v>
      </c>
      <c r="K43" s="57">
        <f t="shared" ref="K43:K46" si="14">I43*G43</f>
        <v>0</v>
      </c>
      <c r="L43" s="59">
        <f t="shared" ref="L43:L46" si="15">J43+K43</f>
        <v>0</v>
      </c>
      <c r="M43" s="53" t="s">
        <v>205</v>
      </c>
    </row>
    <row r="44" spans="1:13" ht="24" x14ac:dyDescent="0.25">
      <c r="A44" s="47" t="s">
        <v>17</v>
      </c>
      <c r="B44" s="13" t="str">
        <f t="shared" si="12"/>
        <v/>
      </c>
      <c r="C44" s="18" t="s">
        <v>9</v>
      </c>
      <c r="D44" s="21" t="s">
        <v>46</v>
      </c>
      <c r="E44" s="15" t="s">
        <v>56</v>
      </c>
      <c r="F44" s="16" t="s">
        <v>44</v>
      </c>
      <c r="G44" s="19"/>
      <c r="H44" s="25">
        <v>780</v>
      </c>
      <c r="I44" s="25">
        <v>100</v>
      </c>
      <c r="J44" s="57">
        <f t="shared" si="13"/>
        <v>0</v>
      </c>
      <c r="K44" s="57">
        <f t="shared" si="14"/>
        <v>0</v>
      </c>
      <c r="L44" s="59">
        <f t="shared" si="15"/>
        <v>0</v>
      </c>
      <c r="M44" s="53" t="s">
        <v>205</v>
      </c>
    </row>
    <row r="45" spans="1:13" ht="24" x14ac:dyDescent="0.25">
      <c r="A45" s="47" t="s">
        <v>18</v>
      </c>
      <c r="B45" s="13" t="str">
        <f t="shared" si="12"/>
        <v/>
      </c>
      <c r="C45" s="18" t="s">
        <v>9</v>
      </c>
      <c r="D45" s="21" t="s">
        <v>46</v>
      </c>
      <c r="E45" s="15" t="s">
        <v>57</v>
      </c>
      <c r="F45" s="16" t="s">
        <v>44</v>
      </c>
      <c r="G45" s="19"/>
      <c r="H45" s="25">
        <v>580</v>
      </c>
      <c r="I45" s="25">
        <v>100</v>
      </c>
      <c r="J45" s="57">
        <f t="shared" si="13"/>
        <v>0</v>
      </c>
      <c r="K45" s="57">
        <f t="shared" si="14"/>
        <v>0</v>
      </c>
      <c r="L45" s="59">
        <f t="shared" si="15"/>
        <v>0</v>
      </c>
      <c r="M45" s="53" t="s">
        <v>205</v>
      </c>
    </row>
    <row r="46" spans="1:13" ht="24" x14ac:dyDescent="0.25">
      <c r="A46" s="47" t="s">
        <v>19</v>
      </c>
      <c r="B46" s="13" t="str">
        <f t="shared" si="12"/>
        <v/>
      </c>
      <c r="C46" s="18" t="s">
        <v>9</v>
      </c>
      <c r="D46" s="21" t="s">
        <v>46</v>
      </c>
      <c r="E46" s="15" t="s">
        <v>58</v>
      </c>
      <c r="F46" s="16" t="s">
        <v>44</v>
      </c>
      <c r="G46" s="19"/>
      <c r="H46" s="25">
        <v>420</v>
      </c>
      <c r="I46" s="25">
        <v>100</v>
      </c>
      <c r="J46" s="57">
        <f t="shared" si="13"/>
        <v>0</v>
      </c>
      <c r="K46" s="57">
        <f t="shared" si="14"/>
        <v>0</v>
      </c>
      <c r="L46" s="59">
        <f t="shared" si="15"/>
        <v>0</v>
      </c>
      <c r="M46" s="53" t="s">
        <v>205</v>
      </c>
    </row>
    <row r="47" spans="1:13" x14ac:dyDescent="0.25">
      <c r="A47" s="47"/>
      <c r="B47" s="18" t="s">
        <v>7</v>
      </c>
      <c r="C47" s="18"/>
      <c r="D47" s="21"/>
      <c r="E47" s="15"/>
      <c r="F47" s="16"/>
      <c r="G47" s="17"/>
      <c r="H47" s="25"/>
      <c r="I47" s="25"/>
      <c r="J47" s="57"/>
      <c r="K47" s="57"/>
      <c r="L47" s="59"/>
      <c r="M47" s="25"/>
    </row>
    <row r="48" spans="1:13" x14ac:dyDescent="0.25">
      <c r="A48" s="45">
        <v>2.2000000000000002</v>
      </c>
      <c r="B48" s="8" t="s">
        <v>7</v>
      </c>
      <c r="C48" s="8" t="s">
        <v>9</v>
      </c>
      <c r="D48" s="26" t="s">
        <v>41</v>
      </c>
      <c r="E48" s="27" t="s">
        <v>60</v>
      </c>
      <c r="F48" s="16"/>
      <c r="G48" s="17"/>
      <c r="H48" s="25"/>
      <c r="I48" s="25"/>
      <c r="J48" s="57"/>
      <c r="K48" s="57"/>
      <c r="L48" s="59"/>
      <c r="M48" s="25"/>
    </row>
    <row r="49" spans="1:13" x14ac:dyDescent="0.25">
      <c r="A49" s="46" t="s">
        <v>130</v>
      </c>
      <c r="B49" s="13" t="str">
        <f>IF(ISBLANK($G49)=TRUE,"","X")</f>
        <v>X</v>
      </c>
      <c r="C49" s="13" t="s">
        <v>9</v>
      </c>
      <c r="D49" s="21" t="s">
        <v>41</v>
      </c>
      <c r="E49" s="15" t="s">
        <v>61</v>
      </c>
      <c r="F49" s="16" t="s">
        <v>62</v>
      </c>
      <c r="G49" s="19">
        <v>80</v>
      </c>
      <c r="H49" s="25">
        <v>1090</v>
      </c>
      <c r="I49" s="25">
        <v>300</v>
      </c>
      <c r="J49" s="57">
        <f>H49*G49</f>
        <v>87200</v>
      </c>
      <c r="K49" s="57">
        <f>I49*G49</f>
        <v>24000</v>
      </c>
      <c r="L49" s="59">
        <f>J49+K49</f>
        <v>111200</v>
      </c>
      <c r="M49" s="25"/>
    </row>
    <row r="50" spans="1:13" x14ac:dyDescent="0.25">
      <c r="A50" s="47"/>
      <c r="B50" s="18" t="s">
        <v>7</v>
      </c>
      <c r="C50" s="18"/>
      <c r="D50" s="21"/>
      <c r="E50" s="15"/>
      <c r="F50" s="16"/>
      <c r="G50" s="17"/>
      <c r="H50" s="25"/>
      <c r="I50" s="25"/>
      <c r="J50" s="57"/>
      <c r="K50" s="57"/>
      <c r="L50" s="59"/>
      <c r="M50" s="25"/>
    </row>
    <row r="51" spans="1:13" x14ac:dyDescent="0.25">
      <c r="A51" s="44">
        <v>3</v>
      </c>
      <c r="B51" s="2" t="s">
        <v>7</v>
      </c>
      <c r="C51" s="2" t="s">
        <v>9</v>
      </c>
      <c r="D51" s="7" t="s">
        <v>63</v>
      </c>
      <c r="E51" s="4" t="s">
        <v>64</v>
      </c>
      <c r="F51" s="5"/>
      <c r="G51" s="6"/>
      <c r="H51" s="25"/>
      <c r="I51" s="25"/>
      <c r="J51" s="57"/>
      <c r="K51" s="57"/>
      <c r="L51" s="59"/>
      <c r="M51" s="25"/>
    </row>
    <row r="52" spans="1:13" x14ac:dyDescent="0.25">
      <c r="A52" s="48"/>
      <c r="B52" s="13" t="s">
        <v>7</v>
      </c>
      <c r="C52" s="13"/>
      <c r="D52" s="26"/>
      <c r="E52" s="15"/>
      <c r="F52" s="16"/>
      <c r="G52" s="17"/>
      <c r="H52" s="25"/>
      <c r="I52" s="25"/>
      <c r="J52" s="57"/>
      <c r="K52" s="57"/>
      <c r="L52" s="59"/>
      <c r="M52" s="25"/>
    </row>
    <row r="53" spans="1:13" ht="60" x14ac:dyDescent="0.25">
      <c r="A53" s="45">
        <v>3.1</v>
      </c>
      <c r="B53" s="8" t="s">
        <v>7</v>
      </c>
      <c r="C53" s="8" t="s">
        <v>9</v>
      </c>
      <c r="D53" s="26" t="s">
        <v>65</v>
      </c>
      <c r="E53" s="15" t="s">
        <v>143</v>
      </c>
      <c r="F53" s="16"/>
      <c r="G53" s="17"/>
      <c r="H53" s="25"/>
      <c r="I53" s="25"/>
      <c r="J53" s="57"/>
      <c r="K53" s="57"/>
      <c r="L53" s="59"/>
      <c r="M53" s="25"/>
    </row>
    <row r="54" spans="1:13" x14ac:dyDescent="0.25">
      <c r="A54" s="46" t="s">
        <v>16</v>
      </c>
      <c r="B54" s="13" t="str">
        <f t="shared" ref="B54" si="16">IF(ISBLANK($G54)=TRUE,"","X")</f>
        <v>X</v>
      </c>
      <c r="C54" s="13" t="s">
        <v>9</v>
      </c>
      <c r="D54" s="21" t="s">
        <v>65</v>
      </c>
      <c r="E54" s="15" t="s">
        <v>66</v>
      </c>
      <c r="F54" s="16" t="s">
        <v>44</v>
      </c>
      <c r="G54" s="19">
        <v>210</v>
      </c>
      <c r="H54" s="25">
        <v>1750</v>
      </c>
      <c r="I54" s="25">
        <v>250</v>
      </c>
      <c r="J54" s="57">
        <f>H54*G54</f>
        <v>367500</v>
      </c>
      <c r="K54" s="57">
        <f>I54*G54</f>
        <v>52500</v>
      </c>
      <c r="L54" s="59">
        <f>J54+K54</f>
        <v>420000</v>
      </c>
      <c r="M54" s="25"/>
    </row>
    <row r="55" spans="1:13" x14ac:dyDescent="0.25">
      <c r="A55" s="46"/>
      <c r="B55" s="13" t="s">
        <v>7</v>
      </c>
      <c r="C55" s="13"/>
      <c r="D55" s="21"/>
      <c r="E55" s="15"/>
      <c r="F55" s="16"/>
      <c r="G55" s="17"/>
      <c r="H55" s="25"/>
      <c r="I55" s="25"/>
      <c r="J55" s="57"/>
      <c r="K55" s="57"/>
      <c r="L55" s="59"/>
      <c r="M55" s="25"/>
    </row>
    <row r="56" spans="1:13" ht="48" x14ac:dyDescent="0.25">
      <c r="A56" s="45">
        <v>3.2</v>
      </c>
      <c r="B56" s="13" t="str">
        <f>IF(ISBLANK($G56)=TRUE,"","X")</f>
        <v>X</v>
      </c>
      <c r="C56" s="8" t="s">
        <v>9</v>
      </c>
      <c r="D56" s="26" t="s">
        <v>67</v>
      </c>
      <c r="E56" s="15" t="s">
        <v>144</v>
      </c>
      <c r="F56" s="16" t="s">
        <v>62</v>
      </c>
      <c r="G56" s="19">
        <v>300</v>
      </c>
      <c r="H56" s="25">
        <v>130</v>
      </c>
      <c r="I56" s="25">
        <v>50</v>
      </c>
      <c r="J56" s="57">
        <f>H56*G56</f>
        <v>39000</v>
      </c>
      <c r="K56" s="57">
        <f>I56*G56</f>
        <v>15000</v>
      </c>
      <c r="L56" s="59">
        <f>J56+K56</f>
        <v>54000</v>
      </c>
      <c r="M56" s="25"/>
    </row>
    <row r="57" spans="1:13" x14ac:dyDescent="0.25">
      <c r="A57" s="48"/>
      <c r="B57" s="13" t="s">
        <v>7</v>
      </c>
      <c r="C57" s="13"/>
      <c r="D57" s="21"/>
      <c r="E57" s="15"/>
      <c r="F57" s="16"/>
      <c r="G57" s="17"/>
      <c r="H57" s="25"/>
      <c r="I57" s="25"/>
      <c r="J57" s="57"/>
      <c r="K57" s="57"/>
      <c r="L57" s="59"/>
      <c r="M57" s="25"/>
    </row>
    <row r="58" spans="1:13" ht="24" x14ac:dyDescent="0.25">
      <c r="A58" s="45">
        <v>3.3</v>
      </c>
      <c r="B58" s="13" t="str">
        <f>IF(ISBLANK($G58)=TRUE,"","X")</f>
        <v/>
      </c>
      <c r="C58" s="8" t="s">
        <v>9</v>
      </c>
      <c r="D58" s="26" t="s">
        <v>68</v>
      </c>
      <c r="E58" s="15" t="s">
        <v>145</v>
      </c>
      <c r="F58" s="16" t="s">
        <v>69</v>
      </c>
      <c r="G58" s="19"/>
      <c r="H58" s="25">
        <v>4500</v>
      </c>
      <c r="I58" s="25">
        <v>1500</v>
      </c>
      <c r="J58" s="57">
        <f>H58*G58</f>
        <v>0</v>
      </c>
      <c r="K58" s="57">
        <f>I58*G58</f>
        <v>0</v>
      </c>
      <c r="L58" s="59">
        <f>J58+K58</f>
        <v>0</v>
      </c>
      <c r="M58" s="53" t="s">
        <v>205</v>
      </c>
    </row>
    <row r="59" spans="1:13" x14ac:dyDescent="0.25">
      <c r="A59" s="48"/>
      <c r="B59" s="13" t="s">
        <v>7</v>
      </c>
      <c r="C59" s="13"/>
      <c r="D59" s="26"/>
      <c r="E59" s="15"/>
      <c r="F59" s="16"/>
      <c r="G59" s="17"/>
      <c r="H59" s="25"/>
      <c r="I59" s="25"/>
      <c r="J59" s="57"/>
      <c r="K59" s="57"/>
      <c r="L59" s="59"/>
      <c r="M59" s="25"/>
    </row>
    <row r="60" spans="1:13" x14ac:dyDescent="0.25">
      <c r="A60" s="44">
        <v>4</v>
      </c>
      <c r="B60" s="2" t="s">
        <v>7</v>
      </c>
      <c r="C60" s="2" t="s">
        <v>9</v>
      </c>
      <c r="D60" s="7" t="s">
        <v>70</v>
      </c>
      <c r="E60" s="4" t="s">
        <v>71</v>
      </c>
      <c r="F60" s="5"/>
      <c r="G60" s="6"/>
      <c r="H60" s="25"/>
      <c r="I60" s="25"/>
      <c r="J60" s="57"/>
      <c r="K60" s="57"/>
      <c r="L60" s="59"/>
      <c r="M60" s="25"/>
    </row>
    <row r="61" spans="1:13" ht="48" x14ac:dyDescent="0.25">
      <c r="A61" s="8">
        <v>4.0999999999999996</v>
      </c>
      <c r="B61" s="8" t="s">
        <v>7</v>
      </c>
      <c r="C61" s="8" t="s">
        <v>9</v>
      </c>
      <c r="D61" s="26" t="s">
        <v>72</v>
      </c>
      <c r="E61" s="15" t="s">
        <v>146</v>
      </c>
      <c r="F61" s="16"/>
      <c r="G61" s="17"/>
      <c r="H61" s="25"/>
      <c r="I61" s="25"/>
      <c r="J61" s="57"/>
      <c r="K61" s="57"/>
      <c r="L61" s="59"/>
      <c r="M61" s="25"/>
    </row>
    <row r="62" spans="1:13" x14ac:dyDescent="0.25">
      <c r="A62" s="8"/>
      <c r="B62" s="13" t="s">
        <v>7</v>
      </c>
      <c r="C62" s="13"/>
      <c r="D62" s="21"/>
      <c r="E62" s="15"/>
      <c r="F62" s="16"/>
      <c r="G62" s="17"/>
      <c r="H62" s="25"/>
      <c r="I62" s="25"/>
      <c r="J62" s="57"/>
      <c r="K62" s="57"/>
      <c r="L62" s="59"/>
      <c r="M62" s="25"/>
    </row>
    <row r="63" spans="1:13" x14ac:dyDescent="0.25">
      <c r="A63" s="8" t="s">
        <v>43</v>
      </c>
      <c r="B63" s="13" t="s">
        <v>7</v>
      </c>
      <c r="C63" s="13" t="s">
        <v>9</v>
      </c>
      <c r="D63" s="21" t="s">
        <v>73</v>
      </c>
      <c r="E63" s="27" t="s">
        <v>74</v>
      </c>
      <c r="F63" s="16"/>
      <c r="G63" s="17"/>
      <c r="H63" s="25"/>
      <c r="I63" s="25"/>
      <c r="J63" s="57"/>
      <c r="K63" s="57"/>
      <c r="L63" s="59"/>
      <c r="M63" s="25"/>
    </row>
    <row r="64" spans="1:13" ht="24" x14ac:dyDescent="0.25">
      <c r="A64" s="8" t="s">
        <v>16</v>
      </c>
      <c r="B64" s="13" t="str">
        <f t="shared" ref="B64:B65" si="17">IF(ISBLANK($G64)=TRUE,"","X")</f>
        <v/>
      </c>
      <c r="C64" s="13" t="s">
        <v>9</v>
      </c>
      <c r="D64" s="21" t="s">
        <v>73</v>
      </c>
      <c r="E64" s="15" t="s">
        <v>75</v>
      </c>
      <c r="F64" s="16" t="s">
        <v>44</v>
      </c>
      <c r="G64" s="19"/>
      <c r="H64" s="25">
        <v>210</v>
      </c>
      <c r="I64" s="25">
        <v>60</v>
      </c>
      <c r="J64" s="57">
        <f>H64*G64</f>
        <v>0</v>
      </c>
      <c r="K64" s="57">
        <f>I64*G64</f>
        <v>0</v>
      </c>
      <c r="L64" s="59">
        <f>J64+K64</f>
        <v>0</v>
      </c>
      <c r="M64" s="53" t="s">
        <v>205</v>
      </c>
    </row>
    <row r="65" spans="1:13" x14ac:dyDescent="0.25">
      <c r="A65" s="8" t="s">
        <v>19</v>
      </c>
      <c r="B65" s="13" t="str">
        <f t="shared" si="17"/>
        <v>X</v>
      </c>
      <c r="C65" s="13" t="s">
        <v>9</v>
      </c>
      <c r="D65" s="21" t="s">
        <v>73</v>
      </c>
      <c r="E65" s="15" t="s">
        <v>76</v>
      </c>
      <c r="F65" s="16" t="s">
        <v>44</v>
      </c>
      <c r="G65" s="19">
        <v>210</v>
      </c>
      <c r="H65" s="25">
        <v>290</v>
      </c>
      <c r="I65" s="25">
        <v>65</v>
      </c>
      <c r="J65" s="57">
        <f>H65*G65</f>
        <v>60900</v>
      </c>
      <c r="K65" s="57">
        <f>I65*G65</f>
        <v>13650</v>
      </c>
      <c r="L65" s="59">
        <f>J65+K65</f>
        <v>74550</v>
      </c>
      <c r="M65" s="25"/>
    </row>
    <row r="66" spans="1:13" x14ac:dyDescent="0.25">
      <c r="A66" s="8"/>
      <c r="B66" s="22" t="s">
        <v>7</v>
      </c>
      <c r="C66" s="22"/>
      <c r="D66" s="23"/>
      <c r="E66" s="25"/>
      <c r="F66" s="25"/>
      <c r="G66" s="25"/>
      <c r="H66" s="25"/>
      <c r="I66" s="25"/>
      <c r="J66" s="57"/>
      <c r="K66" s="57"/>
      <c r="L66" s="59"/>
      <c r="M66" s="25"/>
    </row>
    <row r="67" spans="1:13" x14ac:dyDescent="0.25">
      <c r="A67" s="8" t="s">
        <v>45</v>
      </c>
      <c r="B67" s="22" t="s">
        <v>7</v>
      </c>
      <c r="C67" s="22" t="s">
        <v>9</v>
      </c>
      <c r="D67" s="23" t="s">
        <v>77</v>
      </c>
      <c r="E67" s="27" t="s">
        <v>78</v>
      </c>
      <c r="F67" s="25"/>
      <c r="G67" s="25"/>
      <c r="H67" s="25"/>
      <c r="I67" s="25"/>
      <c r="J67" s="57"/>
      <c r="K67" s="57"/>
      <c r="L67" s="59"/>
      <c r="M67" s="25"/>
    </row>
    <row r="68" spans="1:13" ht="24" x14ac:dyDescent="0.25">
      <c r="A68" s="8" t="s">
        <v>16</v>
      </c>
      <c r="B68" s="13" t="str">
        <f t="shared" ref="B68:B69" si="18">IF(ISBLANK($G68)=TRUE,"","X")</f>
        <v/>
      </c>
      <c r="C68" s="13" t="s">
        <v>9</v>
      </c>
      <c r="D68" s="28" t="s">
        <v>77</v>
      </c>
      <c r="E68" s="15" t="s">
        <v>79</v>
      </c>
      <c r="F68" s="16" t="s">
        <v>44</v>
      </c>
      <c r="G68" s="19"/>
      <c r="H68" s="25">
        <v>320</v>
      </c>
      <c r="I68" s="25">
        <v>100</v>
      </c>
      <c r="J68" s="57">
        <f>H68*G68</f>
        <v>0</v>
      </c>
      <c r="K68" s="57">
        <f>I68*G68</f>
        <v>0</v>
      </c>
      <c r="L68" s="59">
        <f>J68+K68</f>
        <v>0</v>
      </c>
      <c r="M68" s="53" t="s">
        <v>205</v>
      </c>
    </row>
    <row r="69" spans="1:13" x14ac:dyDescent="0.25">
      <c r="A69" s="8" t="s">
        <v>21</v>
      </c>
      <c r="B69" s="13" t="str">
        <f t="shared" si="18"/>
        <v>X</v>
      </c>
      <c r="C69" s="13" t="s">
        <v>9</v>
      </c>
      <c r="D69" s="21" t="s">
        <v>77</v>
      </c>
      <c r="E69" s="15" t="s">
        <v>135</v>
      </c>
      <c r="F69" s="16" t="s">
        <v>44</v>
      </c>
      <c r="G69" s="19">
        <v>210</v>
      </c>
      <c r="H69" s="25">
        <v>580</v>
      </c>
      <c r="I69" s="25">
        <v>100</v>
      </c>
      <c r="J69" s="57">
        <f>H69*G69</f>
        <v>121800</v>
      </c>
      <c r="K69" s="57">
        <f>I69*G69</f>
        <v>21000</v>
      </c>
      <c r="L69" s="59">
        <f>J69+K69</f>
        <v>142800</v>
      </c>
      <c r="M69" s="25"/>
    </row>
    <row r="70" spans="1:13" x14ac:dyDescent="0.25">
      <c r="A70" s="8"/>
      <c r="B70" s="18" t="s">
        <v>7</v>
      </c>
      <c r="C70" s="18"/>
      <c r="D70" s="21"/>
      <c r="E70" s="15"/>
      <c r="F70" s="16"/>
      <c r="G70" s="17"/>
      <c r="H70" s="25"/>
      <c r="I70" s="25"/>
      <c r="J70" s="57"/>
      <c r="K70" s="57"/>
      <c r="L70" s="59"/>
      <c r="M70" s="25"/>
    </row>
    <row r="71" spans="1:13" x14ac:dyDescent="0.25">
      <c r="A71" s="47"/>
      <c r="B71" s="18" t="s">
        <v>7</v>
      </c>
      <c r="C71" s="18"/>
      <c r="D71" s="21"/>
      <c r="E71" s="15"/>
      <c r="F71" s="16"/>
      <c r="G71" s="17"/>
      <c r="H71" s="25"/>
      <c r="I71" s="25"/>
      <c r="J71" s="57"/>
      <c r="K71" s="57"/>
      <c r="L71" s="59"/>
      <c r="M71" s="25"/>
    </row>
    <row r="72" spans="1:13" x14ac:dyDescent="0.25">
      <c r="A72" s="44">
        <v>5</v>
      </c>
      <c r="B72" s="2" t="s">
        <v>7</v>
      </c>
      <c r="C72" s="2" t="s">
        <v>9</v>
      </c>
      <c r="D72" s="7" t="s">
        <v>80</v>
      </c>
      <c r="E72" s="4" t="s">
        <v>80</v>
      </c>
      <c r="F72" s="5"/>
      <c r="G72" s="6"/>
      <c r="H72" s="25"/>
      <c r="I72" s="25"/>
      <c r="J72" s="57"/>
      <c r="K72" s="57"/>
      <c r="L72" s="59"/>
      <c r="M72" s="25"/>
    </row>
    <row r="73" spans="1:13" ht="36" x14ac:dyDescent="0.25">
      <c r="A73" s="45">
        <v>5.0999999999999996</v>
      </c>
      <c r="B73" s="8" t="s">
        <v>7</v>
      </c>
      <c r="C73" s="8" t="s">
        <v>9</v>
      </c>
      <c r="D73" s="26" t="s">
        <v>81</v>
      </c>
      <c r="E73" s="15" t="s">
        <v>147</v>
      </c>
      <c r="F73" s="16"/>
      <c r="G73" s="17"/>
      <c r="H73" s="25"/>
      <c r="I73" s="25"/>
      <c r="J73" s="57"/>
      <c r="K73" s="57"/>
      <c r="L73" s="59"/>
      <c r="M73" s="25"/>
    </row>
    <row r="74" spans="1:13" ht="24" x14ac:dyDescent="0.25">
      <c r="A74" s="46" t="s">
        <v>16</v>
      </c>
      <c r="B74" s="13" t="str">
        <f t="shared" ref="B74:B75" si="19">IF(ISBLANK($G74)=TRUE,"","X")</f>
        <v/>
      </c>
      <c r="C74" s="13" t="s">
        <v>9</v>
      </c>
      <c r="D74" s="21" t="s">
        <v>81</v>
      </c>
      <c r="E74" s="15" t="s">
        <v>82</v>
      </c>
      <c r="F74" s="16" t="s">
        <v>11</v>
      </c>
      <c r="G74" s="19"/>
      <c r="H74" s="25">
        <v>6500</v>
      </c>
      <c r="I74" s="25">
        <v>500</v>
      </c>
      <c r="J74" s="57">
        <f>H74*G74</f>
        <v>0</v>
      </c>
      <c r="K74" s="57">
        <f>I74*G74</f>
        <v>0</v>
      </c>
      <c r="L74" s="59">
        <f>J74+K74</f>
        <v>0</v>
      </c>
      <c r="M74" s="53" t="s">
        <v>205</v>
      </c>
    </row>
    <row r="75" spans="1:13" ht="24" x14ac:dyDescent="0.25">
      <c r="A75" s="46" t="s">
        <v>17</v>
      </c>
      <c r="B75" s="13" t="str">
        <f t="shared" si="19"/>
        <v/>
      </c>
      <c r="C75" s="13" t="s">
        <v>9</v>
      </c>
      <c r="D75" s="21" t="s">
        <v>81</v>
      </c>
      <c r="E75" s="15" t="s">
        <v>83</v>
      </c>
      <c r="F75" s="16" t="s">
        <v>11</v>
      </c>
      <c r="G75" s="19"/>
      <c r="H75" s="25">
        <v>8500</v>
      </c>
      <c r="I75" s="25">
        <v>500</v>
      </c>
      <c r="J75" s="57">
        <f>H75*G75</f>
        <v>0</v>
      </c>
      <c r="K75" s="57">
        <f>I75*G75</f>
        <v>0</v>
      </c>
      <c r="L75" s="59">
        <f>J75+K75</f>
        <v>0</v>
      </c>
      <c r="M75" s="53" t="s">
        <v>205</v>
      </c>
    </row>
    <row r="76" spans="1:13" x14ac:dyDescent="0.25">
      <c r="A76" s="49"/>
      <c r="B76" s="22" t="s">
        <v>7</v>
      </c>
      <c r="C76" s="22"/>
      <c r="D76" s="23"/>
      <c r="E76" s="25"/>
      <c r="F76" s="25"/>
      <c r="G76" s="25"/>
      <c r="H76" s="25"/>
      <c r="I76" s="25"/>
      <c r="J76" s="57"/>
      <c r="K76" s="57"/>
      <c r="L76" s="59"/>
      <c r="M76" s="25"/>
    </row>
    <row r="77" spans="1:13" x14ac:dyDescent="0.25">
      <c r="A77" s="44">
        <v>6</v>
      </c>
      <c r="B77" s="2" t="s">
        <v>7</v>
      </c>
      <c r="C77" s="2" t="s">
        <v>9</v>
      </c>
      <c r="D77" s="7" t="s">
        <v>84</v>
      </c>
      <c r="E77" s="29" t="s">
        <v>84</v>
      </c>
      <c r="F77" s="5"/>
      <c r="G77" s="6"/>
      <c r="H77" s="25"/>
      <c r="I77" s="25"/>
      <c r="J77" s="57"/>
      <c r="K77" s="57"/>
      <c r="L77" s="59"/>
      <c r="M77" s="25"/>
    </row>
    <row r="78" spans="1:13" ht="48" x14ac:dyDescent="0.25">
      <c r="A78" s="45">
        <v>6.1</v>
      </c>
      <c r="B78" s="8" t="s">
        <v>7</v>
      </c>
      <c r="C78" s="8" t="s">
        <v>9</v>
      </c>
      <c r="D78" s="26" t="s">
        <v>84</v>
      </c>
      <c r="E78" s="30" t="s">
        <v>148</v>
      </c>
      <c r="F78" s="16"/>
      <c r="G78" s="17"/>
      <c r="H78" s="25"/>
      <c r="I78" s="25"/>
      <c r="J78" s="57"/>
      <c r="K78" s="57"/>
      <c r="L78" s="59"/>
      <c r="M78" s="25"/>
    </row>
    <row r="79" spans="1:13" ht="24" x14ac:dyDescent="0.25">
      <c r="A79" s="47" t="s">
        <v>16</v>
      </c>
      <c r="B79" s="13" t="str">
        <f t="shared" ref="B79:B82" si="20">IF(ISBLANK($G79)=TRUE,"","X")</f>
        <v/>
      </c>
      <c r="C79" s="18" t="s">
        <v>9</v>
      </c>
      <c r="D79" s="21" t="s">
        <v>84</v>
      </c>
      <c r="E79" s="20" t="s">
        <v>85</v>
      </c>
      <c r="F79" s="16" t="s">
        <v>44</v>
      </c>
      <c r="G79" s="19"/>
      <c r="H79" s="25">
        <v>220</v>
      </c>
      <c r="I79" s="25">
        <v>65</v>
      </c>
      <c r="J79" s="57">
        <f>H79*G79</f>
        <v>0</v>
      </c>
      <c r="K79" s="57">
        <f>I79*G79</f>
        <v>0</v>
      </c>
      <c r="L79" s="59">
        <f>J79+K79</f>
        <v>0</v>
      </c>
      <c r="M79" s="53" t="s">
        <v>205</v>
      </c>
    </row>
    <row r="80" spans="1:13" ht="24" x14ac:dyDescent="0.25">
      <c r="A80" s="47" t="s">
        <v>17</v>
      </c>
      <c r="B80" s="13" t="str">
        <f t="shared" si="20"/>
        <v/>
      </c>
      <c r="C80" s="18" t="s">
        <v>9</v>
      </c>
      <c r="D80" s="21" t="s">
        <v>84</v>
      </c>
      <c r="E80" s="20" t="s">
        <v>86</v>
      </c>
      <c r="F80" s="16" t="s">
        <v>44</v>
      </c>
      <c r="G80" s="19"/>
      <c r="H80" s="25">
        <v>190</v>
      </c>
      <c r="I80" s="25">
        <v>60</v>
      </c>
      <c r="J80" s="57">
        <f>H80*G80</f>
        <v>0</v>
      </c>
      <c r="K80" s="57">
        <f>I80*G80</f>
        <v>0</v>
      </c>
      <c r="L80" s="59">
        <f>J80+K80</f>
        <v>0</v>
      </c>
      <c r="M80" s="53" t="s">
        <v>205</v>
      </c>
    </row>
    <row r="81" spans="1:13" x14ac:dyDescent="0.25">
      <c r="A81" s="47" t="s">
        <v>18</v>
      </c>
      <c r="B81" s="13" t="str">
        <f t="shared" si="20"/>
        <v>X</v>
      </c>
      <c r="C81" s="18" t="s">
        <v>9</v>
      </c>
      <c r="D81" s="21" t="s">
        <v>84</v>
      </c>
      <c r="E81" s="20" t="s">
        <v>87</v>
      </c>
      <c r="F81" s="16" t="s">
        <v>44</v>
      </c>
      <c r="G81" s="19">
        <v>210</v>
      </c>
      <c r="H81" s="25">
        <v>170</v>
      </c>
      <c r="I81" s="25">
        <v>50</v>
      </c>
      <c r="J81" s="57">
        <f>H81*G81</f>
        <v>35700</v>
      </c>
      <c r="K81" s="57">
        <f>I81*G81</f>
        <v>10500</v>
      </c>
      <c r="L81" s="59">
        <f>J81+K81</f>
        <v>46200</v>
      </c>
      <c r="M81" s="25"/>
    </row>
    <row r="82" spans="1:13" ht="24" x14ac:dyDescent="0.25">
      <c r="A82" s="47" t="s">
        <v>19</v>
      </c>
      <c r="B82" s="13" t="str">
        <f t="shared" si="20"/>
        <v/>
      </c>
      <c r="C82" s="18" t="s">
        <v>9</v>
      </c>
      <c r="D82" s="21" t="s">
        <v>84</v>
      </c>
      <c r="E82" s="15" t="s">
        <v>88</v>
      </c>
      <c r="F82" s="16" t="s">
        <v>44</v>
      </c>
      <c r="G82" s="19"/>
      <c r="H82" s="25">
        <v>140</v>
      </c>
      <c r="I82" s="25">
        <v>45</v>
      </c>
      <c r="J82" s="57">
        <f>H82*G82</f>
        <v>0</v>
      </c>
      <c r="K82" s="57">
        <f>I82*G82</f>
        <v>0</v>
      </c>
      <c r="L82" s="59">
        <f>J82+K82</f>
        <v>0</v>
      </c>
      <c r="M82" s="53" t="s">
        <v>205</v>
      </c>
    </row>
    <row r="83" spans="1:13" x14ac:dyDescent="0.25">
      <c r="A83" s="49"/>
      <c r="B83" s="22" t="s">
        <v>7</v>
      </c>
      <c r="C83" s="22"/>
      <c r="D83" s="23"/>
      <c r="E83" s="25"/>
      <c r="F83" s="25"/>
      <c r="G83" s="25"/>
      <c r="H83" s="25"/>
      <c r="I83" s="25"/>
      <c r="J83" s="57"/>
      <c r="K83" s="57"/>
      <c r="L83" s="59"/>
      <c r="M83" s="25"/>
    </row>
    <row r="84" spans="1:13" x14ac:dyDescent="0.25">
      <c r="A84" s="50" t="s">
        <v>90</v>
      </c>
      <c r="B84" s="31" t="s">
        <v>7</v>
      </c>
      <c r="C84" s="2" t="s">
        <v>91</v>
      </c>
      <c r="D84" s="3" t="s">
        <v>92</v>
      </c>
      <c r="E84" s="4" t="s">
        <v>93</v>
      </c>
      <c r="F84" s="32"/>
      <c r="G84" s="33"/>
      <c r="H84" s="25"/>
      <c r="I84" s="25"/>
      <c r="J84" s="57"/>
      <c r="K84" s="57"/>
      <c r="L84" s="59"/>
      <c r="M84" s="25"/>
    </row>
    <row r="85" spans="1:13" x14ac:dyDescent="0.25">
      <c r="A85" s="47"/>
      <c r="B85" s="18" t="s">
        <v>7</v>
      </c>
      <c r="C85" s="18"/>
      <c r="D85" s="21"/>
      <c r="E85" s="15"/>
      <c r="F85" s="16"/>
      <c r="G85" s="17"/>
      <c r="H85" s="25"/>
      <c r="I85" s="25"/>
      <c r="J85" s="57"/>
      <c r="K85" s="57"/>
      <c r="L85" s="59"/>
      <c r="M85" s="25"/>
    </row>
    <row r="86" spans="1:13" x14ac:dyDescent="0.25">
      <c r="A86" s="44">
        <v>7</v>
      </c>
      <c r="B86" s="2" t="s">
        <v>7</v>
      </c>
      <c r="C86" s="2" t="s">
        <v>91</v>
      </c>
      <c r="D86" s="7" t="s">
        <v>94</v>
      </c>
      <c r="E86" s="4" t="s">
        <v>95</v>
      </c>
      <c r="F86" s="5"/>
      <c r="G86" s="6"/>
      <c r="H86" s="25"/>
      <c r="I86" s="25"/>
      <c r="J86" s="57"/>
      <c r="K86" s="57"/>
      <c r="L86" s="59"/>
      <c r="M86" s="25"/>
    </row>
    <row r="87" spans="1:13" ht="108" x14ac:dyDescent="0.25">
      <c r="A87" s="45">
        <v>7.1</v>
      </c>
      <c r="B87" s="8" t="s">
        <v>7</v>
      </c>
      <c r="C87" s="8" t="s">
        <v>91</v>
      </c>
      <c r="D87" s="26" t="s">
        <v>96</v>
      </c>
      <c r="E87" s="15" t="s">
        <v>149</v>
      </c>
      <c r="F87" s="16"/>
      <c r="G87" s="17"/>
      <c r="H87" s="25"/>
      <c r="I87" s="25"/>
      <c r="J87" s="57"/>
      <c r="K87" s="57"/>
      <c r="L87" s="59"/>
      <c r="M87" s="25"/>
    </row>
    <row r="88" spans="1:13" x14ac:dyDescent="0.25">
      <c r="A88" s="48"/>
      <c r="B88" s="13" t="s">
        <v>7</v>
      </c>
      <c r="C88" s="13"/>
      <c r="D88" s="21"/>
      <c r="E88" s="15"/>
      <c r="F88" s="16"/>
      <c r="G88" s="17"/>
      <c r="H88" s="25"/>
      <c r="I88" s="25"/>
      <c r="J88" s="57"/>
      <c r="K88" s="57"/>
      <c r="L88" s="59"/>
      <c r="M88" s="25"/>
    </row>
    <row r="89" spans="1:13" x14ac:dyDescent="0.25">
      <c r="A89" s="47" t="s">
        <v>131</v>
      </c>
      <c r="B89" s="18" t="s">
        <v>7</v>
      </c>
      <c r="C89" s="18" t="s">
        <v>91</v>
      </c>
      <c r="D89" s="21" t="s">
        <v>96</v>
      </c>
      <c r="E89" s="10" t="s">
        <v>97</v>
      </c>
      <c r="F89" s="16"/>
      <c r="G89" s="17"/>
      <c r="H89" s="25"/>
      <c r="I89" s="25"/>
      <c r="J89" s="57"/>
      <c r="K89" s="57"/>
      <c r="L89" s="59"/>
      <c r="M89" s="25"/>
    </row>
    <row r="90" spans="1:13" ht="24" x14ac:dyDescent="0.25">
      <c r="A90" s="46" t="s">
        <v>16</v>
      </c>
      <c r="B90" s="13" t="str">
        <f t="shared" ref="B90:B91" si="21">IF(ISBLANK($G90)=TRUE,"","X")</f>
        <v/>
      </c>
      <c r="C90" s="13" t="s">
        <v>91</v>
      </c>
      <c r="D90" s="21" t="s">
        <v>96</v>
      </c>
      <c r="E90" s="15" t="s">
        <v>98</v>
      </c>
      <c r="F90" s="16" t="s">
        <v>69</v>
      </c>
      <c r="G90" s="19"/>
      <c r="H90" s="25">
        <v>1550</v>
      </c>
      <c r="I90" s="25">
        <v>530</v>
      </c>
      <c r="J90" s="57">
        <f>H90*G90</f>
        <v>0</v>
      </c>
      <c r="K90" s="57">
        <f>I90*G90</f>
        <v>0</v>
      </c>
      <c r="L90" s="59">
        <f>J90+K90</f>
        <v>0</v>
      </c>
      <c r="M90" s="53" t="s">
        <v>205</v>
      </c>
    </row>
    <row r="91" spans="1:13" ht="24" x14ac:dyDescent="0.25">
      <c r="A91" s="46" t="s">
        <v>17</v>
      </c>
      <c r="B91" s="13" t="str">
        <f t="shared" si="21"/>
        <v/>
      </c>
      <c r="C91" s="13" t="s">
        <v>91</v>
      </c>
      <c r="D91" s="21" t="s">
        <v>96</v>
      </c>
      <c r="E91" s="15" t="s">
        <v>99</v>
      </c>
      <c r="F91" s="16" t="s">
        <v>69</v>
      </c>
      <c r="G91" s="19"/>
      <c r="H91" s="25">
        <v>1350</v>
      </c>
      <c r="I91" s="25">
        <v>430</v>
      </c>
      <c r="J91" s="57">
        <f>H91*G91</f>
        <v>0</v>
      </c>
      <c r="K91" s="57">
        <f>I91*G91</f>
        <v>0</v>
      </c>
      <c r="L91" s="59">
        <f>J91+K91</f>
        <v>0</v>
      </c>
      <c r="M91" s="53" t="s">
        <v>205</v>
      </c>
    </row>
    <row r="92" spans="1:13" x14ac:dyDescent="0.25">
      <c r="A92" s="46"/>
      <c r="B92" s="13" t="s">
        <v>7</v>
      </c>
      <c r="C92" s="13"/>
      <c r="D92" s="21"/>
      <c r="E92" s="15"/>
      <c r="F92" s="16"/>
      <c r="G92" s="17"/>
      <c r="H92" s="25"/>
      <c r="I92" s="25"/>
      <c r="J92" s="57"/>
      <c r="K92" s="57"/>
      <c r="L92" s="59"/>
      <c r="M92" s="25"/>
    </row>
    <row r="93" spans="1:13" ht="84" x14ac:dyDescent="0.25">
      <c r="A93" s="45">
        <v>7.2</v>
      </c>
      <c r="B93" s="8" t="s">
        <v>7</v>
      </c>
      <c r="C93" s="8" t="s">
        <v>91</v>
      </c>
      <c r="D93" s="26" t="s">
        <v>101</v>
      </c>
      <c r="E93" s="15" t="s">
        <v>150</v>
      </c>
      <c r="F93" s="16"/>
      <c r="G93" s="17"/>
      <c r="H93" s="25"/>
      <c r="I93" s="25"/>
      <c r="J93" s="57"/>
      <c r="K93" s="57"/>
      <c r="L93" s="59"/>
      <c r="M93" s="25"/>
    </row>
    <row r="94" spans="1:13" ht="24" x14ac:dyDescent="0.25">
      <c r="A94" s="46" t="s">
        <v>16</v>
      </c>
      <c r="B94" s="13" t="str">
        <f t="shared" ref="B94:B95" si="22">IF(ISBLANK($G94)=TRUE,"","X")</f>
        <v/>
      </c>
      <c r="C94" s="13" t="s">
        <v>91</v>
      </c>
      <c r="D94" s="21" t="s">
        <v>101</v>
      </c>
      <c r="E94" s="15" t="s">
        <v>102</v>
      </c>
      <c r="F94" s="16" t="s">
        <v>69</v>
      </c>
      <c r="G94" s="19"/>
      <c r="H94" s="25">
        <v>875</v>
      </c>
      <c r="I94" s="25">
        <v>430</v>
      </c>
      <c r="J94" s="57">
        <f>H94*G94</f>
        <v>0</v>
      </c>
      <c r="K94" s="57">
        <f>I94*G94</f>
        <v>0</v>
      </c>
      <c r="L94" s="59">
        <f>J94+K94</f>
        <v>0</v>
      </c>
      <c r="M94" s="53" t="s">
        <v>205</v>
      </c>
    </row>
    <row r="95" spans="1:13" ht="24" x14ac:dyDescent="0.25">
      <c r="A95" s="46" t="s">
        <v>17</v>
      </c>
      <c r="B95" s="13" t="str">
        <f t="shared" si="22"/>
        <v/>
      </c>
      <c r="C95" s="13" t="s">
        <v>91</v>
      </c>
      <c r="D95" s="21" t="s">
        <v>101</v>
      </c>
      <c r="E95" s="15" t="s">
        <v>103</v>
      </c>
      <c r="F95" s="16" t="s">
        <v>69</v>
      </c>
      <c r="G95" s="19"/>
      <c r="H95" s="25">
        <v>950</v>
      </c>
      <c r="I95" s="25">
        <v>470</v>
      </c>
      <c r="J95" s="57">
        <f>H95*G95</f>
        <v>0</v>
      </c>
      <c r="K95" s="57">
        <f>I95*G95</f>
        <v>0</v>
      </c>
      <c r="L95" s="59">
        <f>J95+K95</f>
        <v>0</v>
      </c>
      <c r="M95" s="53" t="s">
        <v>205</v>
      </c>
    </row>
    <row r="96" spans="1:13" ht="24" x14ac:dyDescent="0.25">
      <c r="A96" s="46" t="s">
        <v>18</v>
      </c>
      <c r="B96" s="13" t="str">
        <f>IF(ISBLANK($G96)=TRUE,"","X")</f>
        <v/>
      </c>
      <c r="C96" s="13" t="s">
        <v>91</v>
      </c>
      <c r="D96" s="21" t="s">
        <v>101</v>
      </c>
      <c r="E96" s="15" t="s">
        <v>104</v>
      </c>
      <c r="F96" s="16" t="s">
        <v>69</v>
      </c>
      <c r="G96" s="19"/>
      <c r="H96" s="25">
        <v>1050</v>
      </c>
      <c r="I96" s="25">
        <v>520</v>
      </c>
      <c r="J96" s="57">
        <f>H96*G96</f>
        <v>0</v>
      </c>
      <c r="K96" s="57">
        <f>I96*G96</f>
        <v>0</v>
      </c>
      <c r="L96" s="59">
        <f>J96+K96</f>
        <v>0</v>
      </c>
      <c r="M96" s="53" t="s">
        <v>205</v>
      </c>
    </row>
    <row r="97" spans="1:13" x14ac:dyDescent="0.25">
      <c r="A97" s="46"/>
      <c r="B97" s="13" t="s">
        <v>7</v>
      </c>
      <c r="C97" s="13"/>
      <c r="D97" s="21"/>
      <c r="E97" s="15"/>
      <c r="F97" s="16"/>
      <c r="G97" s="17"/>
      <c r="H97" s="25"/>
      <c r="I97" s="25"/>
      <c r="J97" s="57"/>
      <c r="K97" s="57"/>
      <c r="L97" s="59"/>
      <c r="M97" s="25"/>
    </row>
    <row r="98" spans="1:13" ht="48" x14ac:dyDescent="0.25">
      <c r="A98" s="45">
        <v>7.3</v>
      </c>
      <c r="B98" s="13" t="str">
        <f>IF(ISBLANK($G98)=TRUE,"","X")</f>
        <v/>
      </c>
      <c r="C98" s="8" t="s">
        <v>91</v>
      </c>
      <c r="D98" s="26" t="s">
        <v>105</v>
      </c>
      <c r="E98" s="15" t="s">
        <v>151</v>
      </c>
      <c r="F98" s="16" t="s">
        <v>69</v>
      </c>
      <c r="G98" s="19"/>
      <c r="H98" s="25">
        <v>1250</v>
      </c>
      <c r="I98" s="25">
        <v>610</v>
      </c>
      <c r="J98" s="57">
        <f>H98*G98</f>
        <v>0</v>
      </c>
      <c r="K98" s="57">
        <f>I98*G98</f>
        <v>0</v>
      </c>
      <c r="L98" s="59">
        <f>J98+K98</f>
        <v>0</v>
      </c>
      <c r="M98" s="53" t="s">
        <v>205</v>
      </c>
    </row>
    <row r="99" spans="1:13" x14ac:dyDescent="0.25">
      <c r="A99" s="46"/>
      <c r="B99" s="13" t="s">
        <v>7</v>
      </c>
      <c r="C99" s="13"/>
      <c r="D99" s="21"/>
      <c r="E99" s="15"/>
      <c r="F99" s="16"/>
      <c r="G99" s="17"/>
      <c r="H99" s="25"/>
      <c r="I99" s="25"/>
      <c r="J99" s="57"/>
      <c r="K99" s="57"/>
      <c r="L99" s="59"/>
      <c r="M99" s="25"/>
    </row>
    <row r="100" spans="1:13" ht="144" x14ac:dyDescent="0.25">
      <c r="A100" s="45">
        <v>7.4</v>
      </c>
      <c r="B100" s="13" t="str">
        <f>IF(ISBLANK($G100)=TRUE,"","X")</f>
        <v/>
      </c>
      <c r="C100" s="8" t="s">
        <v>91</v>
      </c>
      <c r="D100" s="26" t="s">
        <v>100</v>
      </c>
      <c r="E100" s="15" t="s">
        <v>152</v>
      </c>
      <c r="F100" s="16" t="s">
        <v>69</v>
      </c>
      <c r="G100" s="19"/>
      <c r="H100" s="25">
        <v>1795</v>
      </c>
      <c r="I100" s="25">
        <v>770</v>
      </c>
      <c r="J100" s="57">
        <f>H100*G100</f>
        <v>0</v>
      </c>
      <c r="K100" s="57">
        <f>I100*G100</f>
        <v>0</v>
      </c>
      <c r="L100" s="59">
        <f>J100+K100</f>
        <v>0</v>
      </c>
      <c r="M100" s="53" t="s">
        <v>205</v>
      </c>
    </row>
    <row r="101" spans="1:13" x14ac:dyDescent="0.25">
      <c r="A101" s="49"/>
      <c r="B101" s="22" t="s">
        <v>7</v>
      </c>
      <c r="C101" s="22"/>
      <c r="D101" s="23"/>
      <c r="E101" s="25"/>
      <c r="F101" s="25"/>
      <c r="G101" s="25"/>
      <c r="H101" s="25"/>
      <c r="I101" s="25"/>
      <c r="J101" s="57"/>
      <c r="K101" s="57"/>
      <c r="L101" s="59"/>
      <c r="M101" s="25"/>
    </row>
    <row r="102" spans="1:13" x14ac:dyDescent="0.25">
      <c r="A102" s="44">
        <v>8</v>
      </c>
      <c r="B102" s="2" t="s">
        <v>7</v>
      </c>
      <c r="C102" s="2" t="s">
        <v>91</v>
      </c>
      <c r="D102" s="34" t="s">
        <v>106</v>
      </c>
      <c r="E102" s="4" t="s">
        <v>106</v>
      </c>
      <c r="F102" s="5"/>
      <c r="G102" s="6"/>
      <c r="H102" s="25"/>
      <c r="I102" s="25"/>
      <c r="J102" s="57"/>
      <c r="K102" s="57"/>
      <c r="L102" s="59"/>
      <c r="M102" s="25"/>
    </row>
    <row r="103" spans="1:13" ht="48" x14ac:dyDescent="0.25">
      <c r="A103" s="45">
        <v>8.1</v>
      </c>
      <c r="B103" s="8" t="s">
        <v>7</v>
      </c>
      <c r="C103" s="8" t="s">
        <v>91</v>
      </c>
      <c r="D103" s="26" t="s">
        <v>107</v>
      </c>
      <c r="E103" s="35" t="s">
        <v>153</v>
      </c>
      <c r="F103" s="16"/>
      <c r="G103" s="17"/>
      <c r="H103" s="25"/>
      <c r="I103" s="25"/>
      <c r="J103" s="57"/>
      <c r="K103" s="57"/>
      <c r="L103" s="59"/>
      <c r="M103" s="25"/>
    </row>
    <row r="104" spans="1:13" ht="24" x14ac:dyDescent="0.25">
      <c r="A104" s="46" t="s">
        <v>16</v>
      </c>
      <c r="B104" s="13" t="str">
        <f t="shared" ref="B104" si="23">IF(ISBLANK($G104)=TRUE,"","X")</f>
        <v/>
      </c>
      <c r="C104" s="13" t="s">
        <v>91</v>
      </c>
      <c r="D104" s="21" t="s">
        <v>107</v>
      </c>
      <c r="E104" s="15" t="s">
        <v>108</v>
      </c>
      <c r="F104" s="16" t="s">
        <v>11</v>
      </c>
      <c r="G104" s="19"/>
      <c r="H104" s="25">
        <v>31000</v>
      </c>
      <c r="I104" s="25">
        <v>2000</v>
      </c>
      <c r="J104" s="57">
        <f>H104*G104</f>
        <v>0</v>
      </c>
      <c r="K104" s="57">
        <f>I104*G104</f>
        <v>0</v>
      </c>
      <c r="L104" s="59">
        <f>J104+K104</f>
        <v>0</v>
      </c>
      <c r="M104" s="53" t="s">
        <v>205</v>
      </c>
    </row>
    <row r="105" spans="1:13" x14ac:dyDescent="0.25">
      <c r="A105" s="46"/>
      <c r="B105" s="13" t="s">
        <v>7</v>
      </c>
      <c r="C105" s="13"/>
      <c r="D105" s="21"/>
      <c r="E105" s="15"/>
      <c r="F105" s="16"/>
      <c r="G105" s="17"/>
      <c r="H105" s="25"/>
      <c r="I105" s="25"/>
      <c r="J105" s="57"/>
      <c r="K105" s="57"/>
      <c r="L105" s="59"/>
      <c r="M105" s="25"/>
    </row>
    <row r="106" spans="1:13" x14ac:dyDescent="0.25">
      <c r="A106" s="44">
        <v>9</v>
      </c>
      <c r="B106" s="2" t="s">
        <v>7</v>
      </c>
      <c r="C106" s="2" t="s">
        <v>91</v>
      </c>
      <c r="D106" s="7" t="s">
        <v>109</v>
      </c>
      <c r="E106" s="4" t="s">
        <v>110</v>
      </c>
      <c r="F106" s="5"/>
      <c r="G106" s="6"/>
      <c r="H106" s="25"/>
      <c r="I106" s="25"/>
      <c r="J106" s="57"/>
      <c r="K106" s="57"/>
      <c r="L106" s="59"/>
      <c r="M106" s="25"/>
    </row>
    <row r="107" spans="1:13" ht="48" x14ac:dyDescent="0.25">
      <c r="A107" s="45">
        <v>9.1</v>
      </c>
      <c r="B107" s="13" t="str">
        <f>IF(ISBLANK($G107)=TRUE,"","X")</f>
        <v/>
      </c>
      <c r="C107" s="8" t="s">
        <v>91</v>
      </c>
      <c r="D107" s="26" t="s">
        <v>111</v>
      </c>
      <c r="E107" s="15" t="s">
        <v>154</v>
      </c>
      <c r="F107" s="16" t="s">
        <v>69</v>
      </c>
      <c r="G107" s="19"/>
      <c r="H107" s="25">
        <v>12500</v>
      </c>
      <c r="I107" s="25">
        <v>2200</v>
      </c>
      <c r="J107" s="57">
        <f>H107*G107</f>
        <v>0</v>
      </c>
      <c r="K107" s="57">
        <f>I107*G107</f>
        <v>0</v>
      </c>
      <c r="L107" s="59">
        <f>J107+K107</f>
        <v>0</v>
      </c>
      <c r="M107" s="53" t="s">
        <v>205</v>
      </c>
    </row>
    <row r="108" spans="1:13" x14ac:dyDescent="0.25">
      <c r="A108" s="46"/>
      <c r="B108" s="13" t="s">
        <v>7</v>
      </c>
      <c r="C108" s="13"/>
      <c r="D108" s="21"/>
      <c r="E108" s="15"/>
      <c r="F108" s="16"/>
      <c r="G108" s="17"/>
      <c r="H108" s="25"/>
      <c r="I108" s="25"/>
      <c r="J108" s="57"/>
      <c r="K108" s="57"/>
      <c r="L108" s="59"/>
      <c r="M108" s="25"/>
    </row>
    <row r="109" spans="1:13" ht="72" x14ac:dyDescent="0.25">
      <c r="A109" s="45">
        <v>9.1999999999999993</v>
      </c>
      <c r="B109" s="13" t="str">
        <f>IF(ISBLANK($G109)=TRUE,"","X")</f>
        <v/>
      </c>
      <c r="C109" s="8" t="s">
        <v>91</v>
      </c>
      <c r="D109" s="26" t="s">
        <v>112</v>
      </c>
      <c r="E109" s="15" t="s">
        <v>155</v>
      </c>
      <c r="F109" s="16" t="s">
        <v>69</v>
      </c>
      <c r="G109" s="19"/>
      <c r="H109" s="25">
        <v>7800</v>
      </c>
      <c r="I109" s="25">
        <v>1800</v>
      </c>
      <c r="J109" s="57">
        <f>H109*G109</f>
        <v>0</v>
      </c>
      <c r="K109" s="57">
        <f>I109*G109</f>
        <v>0</v>
      </c>
      <c r="L109" s="59">
        <f>J109+K109</f>
        <v>0</v>
      </c>
      <c r="M109" s="53" t="s">
        <v>205</v>
      </c>
    </row>
    <row r="110" spans="1:13" x14ac:dyDescent="0.25">
      <c r="A110" s="46"/>
      <c r="B110" s="13" t="s">
        <v>7</v>
      </c>
      <c r="C110" s="13"/>
      <c r="D110" s="21"/>
      <c r="E110" s="15"/>
      <c r="F110" s="16"/>
      <c r="G110" s="17"/>
      <c r="H110" s="25"/>
      <c r="I110" s="25"/>
      <c r="J110" s="57"/>
      <c r="K110" s="57"/>
      <c r="L110" s="59"/>
      <c r="M110" s="25"/>
    </row>
    <row r="111" spans="1:13" ht="48" x14ac:dyDescent="0.25">
      <c r="A111" s="45">
        <v>9.3000000000000007</v>
      </c>
      <c r="B111" s="8" t="s">
        <v>7</v>
      </c>
      <c r="C111" s="8" t="s">
        <v>91</v>
      </c>
      <c r="D111" s="26" t="s">
        <v>113</v>
      </c>
      <c r="E111" s="15" t="s">
        <v>156</v>
      </c>
      <c r="F111" s="16"/>
      <c r="G111" s="17"/>
      <c r="H111" s="25"/>
      <c r="I111" s="25"/>
      <c r="J111" s="57"/>
      <c r="K111" s="57"/>
      <c r="L111" s="59"/>
      <c r="M111" s="25"/>
    </row>
    <row r="112" spans="1:13" ht="24" x14ac:dyDescent="0.25">
      <c r="A112" s="47" t="s">
        <v>16</v>
      </c>
      <c r="B112" s="13" t="str">
        <f t="shared" ref="B112" si="24">IF(ISBLANK($G112)=TRUE,"","X")</f>
        <v/>
      </c>
      <c r="C112" s="18" t="s">
        <v>91</v>
      </c>
      <c r="D112" s="21" t="s">
        <v>114</v>
      </c>
      <c r="E112" s="15" t="s">
        <v>115</v>
      </c>
      <c r="F112" s="16" t="s">
        <v>11</v>
      </c>
      <c r="G112" s="19"/>
      <c r="H112" s="25">
        <v>25600</v>
      </c>
      <c r="I112" s="25">
        <v>3500</v>
      </c>
      <c r="J112" s="57">
        <f>H112*G112</f>
        <v>0</v>
      </c>
      <c r="K112" s="57">
        <f>I112*G112</f>
        <v>0</v>
      </c>
      <c r="L112" s="59">
        <f>J112+K112</f>
        <v>0</v>
      </c>
      <c r="M112" s="53" t="s">
        <v>205</v>
      </c>
    </row>
    <row r="113" spans="1:13" x14ac:dyDescent="0.25">
      <c r="A113" s="46"/>
      <c r="B113" s="13" t="s">
        <v>7</v>
      </c>
      <c r="C113" s="13"/>
      <c r="D113" s="21"/>
      <c r="E113" s="15"/>
      <c r="F113" s="16"/>
      <c r="G113" s="17"/>
      <c r="H113" s="25"/>
      <c r="I113" s="25"/>
      <c r="J113" s="57"/>
      <c r="K113" s="57"/>
      <c r="L113" s="59"/>
      <c r="M113" s="25"/>
    </row>
    <row r="114" spans="1:13" ht="36" x14ac:dyDescent="0.25">
      <c r="A114" s="45">
        <v>9.4</v>
      </c>
      <c r="B114" s="8" t="s">
        <v>7</v>
      </c>
      <c r="C114" s="8" t="s">
        <v>91</v>
      </c>
      <c r="D114" s="26" t="s">
        <v>116</v>
      </c>
      <c r="E114" s="15" t="s">
        <v>157</v>
      </c>
      <c r="F114" s="16" t="s">
        <v>117</v>
      </c>
      <c r="G114" s="17"/>
      <c r="H114" s="25"/>
      <c r="I114" s="25"/>
      <c r="J114" s="57"/>
      <c r="K114" s="57"/>
      <c r="L114" s="59"/>
      <c r="M114" s="25"/>
    </row>
    <row r="115" spans="1:13" ht="24" x14ac:dyDescent="0.25">
      <c r="A115" s="46"/>
      <c r="B115" s="13" t="str">
        <f t="shared" ref="B115" si="25">IF(ISBLANK($G115)=TRUE,"","X")</f>
        <v/>
      </c>
      <c r="C115" s="13" t="s">
        <v>91</v>
      </c>
      <c r="D115" s="21" t="s">
        <v>116</v>
      </c>
      <c r="E115" s="15" t="s">
        <v>115</v>
      </c>
      <c r="F115" s="16" t="s">
        <v>11</v>
      </c>
      <c r="G115" s="19"/>
      <c r="H115" s="25">
        <v>1670</v>
      </c>
      <c r="I115" s="25">
        <v>1000</v>
      </c>
      <c r="J115" s="57">
        <f>H115*G115</f>
        <v>0</v>
      </c>
      <c r="K115" s="57">
        <f>I115*G115</f>
        <v>0</v>
      </c>
      <c r="L115" s="59">
        <f>J115+K115</f>
        <v>0</v>
      </c>
      <c r="M115" s="53" t="s">
        <v>205</v>
      </c>
    </row>
    <row r="116" spans="1:13" x14ac:dyDescent="0.25">
      <c r="A116" s="46"/>
      <c r="B116" s="13" t="s">
        <v>7</v>
      </c>
      <c r="C116" s="13"/>
      <c r="D116" s="21"/>
      <c r="E116" s="15"/>
      <c r="F116" s="16"/>
      <c r="G116" s="17"/>
      <c r="H116" s="25"/>
      <c r="I116" s="25"/>
      <c r="J116" s="57"/>
      <c r="K116" s="57"/>
      <c r="L116" s="59"/>
      <c r="M116" s="25"/>
    </row>
    <row r="117" spans="1:13" ht="72" x14ac:dyDescent="0.25">
      <c r="A117" s="45">
        <v>9.6</v>
      </c>
      <c r="B117" s="13" t="str">
        <f>IF(ISBLANK($G117)=TRUE,"","X")</f>
        <v/>
      </c>
      <c r="C117" s="8" t="s">
        <v>91</v>
      </c>
      <c r="D117" s="26" t="s">
        <v>118</v>
      </c>
      <c r="E117" s="15" t="s">
        <v>158</v>
      </c>
      <c r="F117" s="16" t="s">
        <v>69</v>
      </c>
      <c r="G117" s="19"/>
      <c r="H117" s="25">
        <v>9500</v>
      </c>
      <c r="I117" s="25">
        <v>2750</v>
      </c>
      <c r="J117" s="57">
        <f>H117*G117</f>
        <v>0</v>
      </c>
      <c r="K117" s="57">
        <f>I117*G117</f>
        <v>0</v>
      </c>
      <c r="L117" s="59">
        <f>J117+K117</f>
        <v>0</v>
      </c>
      <c r="M117" s="25"/>
    </row>
    <row r="118" spans="1:13" x14ac:dyDescent="0.25">
      <c r="A118" s="48"/>
      <c r="B118" s="13" t="s">
        <v>7</v>
      </c>
      <c r="C118" s="13"/>
      <c r="D118" s="21"/>
      <c r="E118" s="15"/>
      <c r="F118" s="16"/>
      <c r="G118" s="17"/>
      <c r="H118" s="25"/>
      <c r="I118" s="25"/>
      <c r="J118" s="57"/>
      <c r="K118" s="57"/>
      <c r="L118" s="59"/>
      <c r="M118" s="25"/>
    </row>
    <row r="119" spans="1:13" ht="48" x14ac:dyDescent="0.25">
      <c r="A119" s="45">
        <v>9.6999999999999993</v>
      </c>
      <c r="B119" s="13" t="str">
        <f>IF(ISBLANK($G119)=TRUE,"","X")</f>
        <v/>
      </c>
      <c r="C119" s="8" t="s">
        <v>91</v>
      </c>
      <c r="D119" s="26" t="s">
        <v>119</v>
      </c>
      <c r="E119" s="15" t="s">
        <v>159</v>
      </c>
      <c r="F119" s="16" t="s">
        <v>69</v>
      </c>
      <c r="G119" s="19"/>
      <c r="H119" s="25">
        <v>23400</v>
      </c>
      <c r="I119" s="25">
        <v>2500</v>
      </c>
      <c r="J119" s="57">
        <f>H119*G119</f>
        <v>0</v>
      </c>
      <c r="K119" s="57">
        <f>I119*G119</f>
        <v>0</v>
      </c>
      <c r="L119" s="59">
        <f>J119+K119</f>
        <v>0</v>
      </c>
      <c r="M119" s="53" t="s">
        <v>205</v>
      </c>
    </row>
    <row r="120" spans="1:13" x14ac:dyDescent="0.25">
      <c r="A120" s="48"/>
      <c r="B120" s="13" t="s">
        <v>7</v>
      </c>
      <c r="C120" s="13"/>
      <c r="D120" s="21"/>
      <c r="E120" s="15"/>
      <c r="F120" s="16"/>
      <c r="G120" s="17"/>
      <c r="H120" s="25"/>
      <c r="I120" s="25"/>
      <c r="J120" s="57"/>
      <c r="K120" s="57"/>
      <c r="L120" s="59"/>
      <c r="M120" s="25"/>
    </row>
    <row r="121" spans="1:13" ht="24" x14ac:dyDescent="0.25">
      <c r="A121" s="45">
        <v>9.8000000000000007</v>
      </c>
      <c r="B121" s="13" t="str">
        <f>IF(ISBLANK($G121)=TRUE,"","X")</f>
        <v/>
      </c>
      <c r="C121" s="8" t="s">
        <v>91</v>
      </c>
      <c r="D121" s="26" t="s">
        <v>120</v>
      </c>
      <c r="E121" s="15" t="s">
        <v>160</v>
      </c>
      <c r="F121" s="16" t="s">
        <v>69</v>
      </c>
      <c r="G121" s="19"/>
      <c r="H121" s="25">
        <v>9900</v>
      </c>
      <c r="I121" s="25">
        <v>2000</v>
      </c>
      <c r="J121" s="57">
        <f>H121*G121</f>
        <v>0</v>
      </c>
      <c r="K121" s="57">
        <f>I121*G121</f>
        <v>0</v>
      </c>
      <c r="L121" s="59">
        <f>J121+K121</f>
        <v>0</v>
      </c>
      <c r="M121" s="53" t="s">
        <v>205</v>
      </c>
    </row>
    <row r="122" spans="1:13" x14ac:dyDescent="0.25">
      <c r="A122" s="48"/>
      <c r="B122" s="13" t="s">
        <v>7</v>
      </c>
      <c r="C122" s="13"/>
      <c r="D122" s="21"/>
      <c r="E122" s="15"/>
      <c r="F122" s="16"/>
      <c r="G122" s="17"/>
      <c r="H122" s="25"/>
      <c r="I122" s="25"/>
      <c r="J122" s="57"/>
      <c r="K122" s="57"/>
      <c r="L122" s="59"/>
      <c r="M122" s="25"/>
    </row>
    <row r="123" spans="1:13" ht="36" x14ac:dyDescent="0.25">
      <c r="A123" s="51">
        <v>9.1</v>
      </c>
      <c r="B123" s="36" t="s">
        <v>7</v>
      </c>
      <c r="C123" s="36" t="s">
        <v>91</v>
      </c>
      <c r="D123" s="26" t="s">
        <v>121</v>
      </c>
      <c r="E123" s="15" t="s">
        <v>161</v>
      </c>
      <c r="F123" s="16"/>
      <c r="G123" s="17"/>
      <c r="H123" s="25"/>
      <c r="I123" s="25"/>
      <c r="J123" s="57"/>
      <c r="K123" s="57"/>
      <c r="L123" s="59"/>
      <c r="M123" s="25"/>
    </row>
    <row r="124" spans="1:13" ht="24" x14ac:dyDescent="0.25">
      <c r="A124" s="46" t="s">
        <v>16</v>
      </c>
      <c r="B124" s="13" t="str">
        <f t="shared" ref="B124:B125" si="26">IF(ISBLANK($G124)=TRUE,"","X")</f>
        <v/>
      </c>
      <c r="C124" s="13" t="s">
        <v>91</v>
      </c>
      <c r="D124" s="21" t="s">
        <v>121</v>
      </c>
      <c r="E124" s="20" t="s">
        <v>122</v>
      </c>
      <c r="F124" s="37" t="s">
        <v>69</v>
      </c>
      <c r="G124" s="19"/>
      <c r="H124" s="25">
        <v>13850</v>
      </c>
      <c r="I124" s="25">
        <v>2200</v>
      </c>
      <c r="J124" s="57">
        <f>H124*G124</f>
        <v>0</v>
      </c>
      <c r="K124" s="57">
        <f>I124*G124</f>
        <v>0</v>
      </c>
      <c r="L124" s="59">
        <f>J124+K124</f>
        <v>0</v>
      </c>
      <c r="M124" s="53" t="s">
        <v>205</v>
      </c>
    </row>
    <row r="125" spans="1:13" ht="24" x14ac:dyDescent="0.25">
      <c r="A125" s="46" t="s">
        <v>17</v>
      </c>
      <c r="B125" s="13" t="str">
        <f t="shared" si="26"/>
        <v/>
      </c>
      <c r="C125" s="13" t="s">
        <v>91</v>
      </c>
      <c r="D125" s="21" t="s">
        <v>121</v>
      </c>
      <c r="E125" s="15" t="s">
        <v>123</v>
      </c>
      <c r="F125" s="37" t="s">
        <v>69</v>
      </c>
      <c r="G125" s="19"/>
      <c r="H125" s="25">
        <v>9100</v>
      </c>
      <c r="I125" s="25">
        <v>1800</v>
      </c>
      <c r="J125" s="57">
        <f>H125*G125</f>
        <v>0</v>
      </c>
      <c r="K125" s="57">
        <f>I125*G125</f>
        <v>0</v>
      </c>
      <c r="L125" s="59">
        <f>J125+K125</f>
        <v>0</v>
      </c>
      <c r="M125" s="53" t="s">
        <v>205</v>
      </c>
    </row>
    <row r="126" spans="1:13" x14ac:dyDescent="0.25">
      <c r="A126" s="46"/>
      <c r="B126" s="13" t="s">
        <v>7</v>
      </c>
      <c r="C126" s="13"/>
      <c r="D126" s="21"/>
      <c r="E126" s="15"/>
      <c r="F126" s="37"/>
      <c r="G126" s="17"/>
      <c r="H126" s="25"/>
      <c r="I126" s="25"/>
      <c r="J126" s="57"/>
      <c r="K126" s="57"/>
      <c r="L126" s="59"/>
      <c r="M126" s="25"/>
    </row>
    <row r="127" spans="1:13" x14ac:dyDescent="0.25">
      <c r="A127" s="52" t="s">
        <v>90</v>
      </c>
      <c r="B127" s="38" t="s">
        <v>7</v>
      </c>
      <c r="C127" s="2" t="s">
        <v>91</v>
      </c>
      <c r="D127" s="39"/>
      <c r="E127" s="40" t="s">
        <v>125</v>
      </c>
      <c r="F127" s="40"/>
      <c r="G127" s="40"/>
      <c r="H127" s="25"/>
      <c r="I127" s="25"/>
      <c r="J127" s="57"/>
      <c r="K127" s="57"/>
      <c r="L127" s="59">
        <f>SUM(L7:L125)</f>
        <v>1491000</v>
      </c>
      <c r="M127" s="25"/>
    </row>
    <row r="128" spans="1:13" x14ac:dyDescent="0.25">
      <c r="A128" s="52" t="s">
        <v>90</v>
      </c>
      <c r="B128" s="41" t="s">
        <v>7</v>
      </c>
      <c r="C128" s="2" t="s">
        <v>91</v>
      </c>
      <c r="D128" s="39"/>
      <c r="E128" s="40" t="s">
        <v>89</v>
      </c>
      <c r="F128" s="42">
        <v>0.18</v>
      </c>
      <c r="G128" s="40"/>
      <c r="H128" s="25"/>
      <c r="I128" s="25"/>
      <c r="J128" s="57"/>
      <c r="K128" s="57"/>
      <c r="L128" s="59"/>
      <c r="M128" s="25"/>
    </row>
    <row r="129" spans="1:15" x14ac:dyDescent="0.25">
      <c r="A129" s="52" t="s">
        <v>90</v>
      </c>
      <c r="B129" s="41" t="s">
        <v>7</v>
      </c>
      <c r="C129" s="2" t="s">
        <v>91</v>
      </c>
      <c r="D129" s="39"/>
      <c r="E129" s="40" t="s">
        <v>124</v>
      </c>
      <c r="F129" s="40"/>
      <c r="G129" s="40"/>
      <c r="H129" s="25"/>
      <c r="I129" s="25"/>
      <c r="J129" s="57"/>
      <c r="K129" s="57"/>
      <c r="L129" s="25"/>
      <c r="M129" s="25"/>
    </row>
    <row r="133" spans="1:15" ht="15.6" x14ac:dyDescent="0.3">
      <c r="D133" s="67" t="s">
        <v>212</v>
      </c>
      <c r="E133" s="67"/>
      <c r="F133" s="67"/>
      <c r="G133" s="68" t="s">
        <v>169</v>
      </c>
      <c r="H133" s="68"/>
      <c r="I133" s="68"/>
      <c r="J133" s="68"/>
      <c r="K133" s="68"/>
    </row>
    <row r="134" spans="1:15" ht="13.8" x14ac:dyDescent="0.25">
      <c r="D134" s="61" t="s">
        <v>227</v>
      </c>
      <c r="E134" s="61"/>
      <c r="F134" s="61"/>
      <c r="G134" s="62"/>
      <c r="H134" s="62"/>
      <c r="I134" s="62"/>
      <c r="J134" s="62"/>
      <c r="K134" s="62"/>
      <c r="O134" s="60"/>
    </row>
    <row r="135" spans="1:15" ht="13.8" x14ac:dyDescent="0.25">
      <c r="D135" s="63" t="s">
        <v>222</v>
      </c>
      <c r="E135" s="63"/>
      <c r="F135" s="63"/>
      <c r="G135" s="62"/>
      <c r="H135" s="62"/>
      <c r="I135" s="62"/>
      <c r="J135" s="62"/>
      <c r="K135" s="62"/>
      <c r="M135" s="60"/>
      <c r="O135" s="60"/>
    </row>
    <row r="136" spans="1:15" x14ac:dyDescent="0.25">
      <c r="D136" s="55" t="s">
        <v>228</v>
      </c>
      <c r="E136" s="69" t="s">
        <v>225</v>
      </c>
      <c r="F136" s="70"/>
      <c r="G136" s="62"/>
      <c r="H136" s="62"/>
      <c r="I136" s="62"/>
      <c r="J136" s="62"/>
      <c r="K136" s="62"/>
      <c r="M136" s="60"/>
      <c r="O136" s="60"/>
    </row>
    <row r="137" spans="1:15" x14ac:dyDescent="0.25">
      <c r="D137" s="55" t="s">
        <v>229</v>
      </c>
      <c r="E137" s="71" t="s">
        <v>226</v>
      </c>
      <c r="F137" s="72"/>
      <c r="G137" s="62"/>
      <c r="H137" s="62"/>
      <c r="I137" s="62"/>
      <c r="J137" s="62"/>
      <c r="K137" s="62"/>
      <c r="M137" s="60"/>
      <c r="O137" s="60"/>
    </row>
    <row r="138" spans="1:15" ht="13.8" x14ac:dyDescent="0.25">
      <c r="D138" s="61" t="s">
        <v>230</v>
      </c>
      <c r="E138" s="61"/>
      <c r="F138" s="61"/>
      <c r="G138" s="62"/>
      <c r="H138" s="62"/>
      <c r="I138" s="62"/>
      <c r="J138" s="62"/>
      <c r="K138" s="62"/>
      <c r="M138" s="60"/>
      <c r="O138" s="60"/>
    </row>
    <row r="139" spans="1:15" ht="13.8" x14ac:dyDescent="0.25">
      <c r="D139" s="63" t="s">
        <v>213</v>
      </c>
      <c r="E139" s="63"/>
      <c r="F139" s="63"/>
      <c r="G139" s="79" t="s">
        <v>237</v>
      </c>
      <c r="H139" s="79"/>
      <c r="I139" s="79"/>
      <c r="J139" s="79"/>
      <c r="K139" s="79"/>
      <c r="M139" s="60"/>
      <c r="O139" s="60"/>
    </row>
    <row r="140" spans="1:15" ht="13.8" x14ac:dyDescent="0.25">
      <c r="D140" s="61" t="s">
        <v>231</v>
      </c>
      <c r="E140" s="61"/>
      <c r="F140" s="61"/>
      <c r="G140" s="62"/>
      <c r="H140" s="62"/>
      <c r="I140" s="62"/>
      <c r="J140" s="62"/>
      <c r="K140" s="62"/>
      <c r="M140" s="60"/>
      <c r="O140" s="60"/>
    </row>
    <row r="141" spans="1:15" ht="13.8" x14ac:dyDescent="0.25">
      <c r="D141" s="63" t="s">
        <v>214</v>
      </c>
      <c r="E141" s="63"/>
      <c r="F141" s="63"/>
      <c r="G141" s="62"/>
      <c r="H141" s="62"/>
      <c r="I141" s="62"/>
      <c r="J141" s="62"/>
      <c r="K141" s="62"/>
    </row>
    <row r="142" spans="1:15" ht="13.8" x14ac:dyDescent="0.25">
      <c r="D142" s="63" t="s">
        <v>215</v>
      </c>
      <c r="E142" s="63"/>
      <c r="F142" s="63"/>
      <c r="G142" s="62"/>
      <c r="H142" s="62"/>
      <c r="I142" s="62"/>
      <c r="J142" s="62"/>
      <c r="K142" s="62"/>
    </row>
    <row r="143" spans="1:15" ht="13.8" x14ac:dyDescent="0.25">
      <c r="D143" s="64" t="s">
        <v>232</v>
      </c>
      <c r="E143" s="65"/>
      <c r="F143" s="66"/>
      <c r="G143" s="62"/>
      <c r="H143" s="62"/>
      <c r="I143" s="62"/>
      <c r="J143" s="62"/>
      <c r="K143" s="62"/>
    </row>
    <row r="144" spans="1:15" ht="13.8" x14ac:dyDescent="0.25">
      <c r="D144" s="63" t="s">
        <v>216</v>
      </c>
      <c r="E144" s="63"/>
      <c r="F144" s="63"/>
      <c r="G144" s="62"/>
      <c r="H144" s="62"/>
      <c r="I144" s="62"/>
      <c r="J144" s="62"/>
      <c r="K144" s="62"/>
    </row>
    <row r="145" spans="4:11" ht="13.8" x14ac:dyDescent="0.25">
      <c r="D145" s="63" t="s">
        <v>217</v>
      </c>
      <c r="E145" s="63"/>
      <c r="F145" s="63"/>
      <c r="G145" s="62"/>
      <c r="H145" s="62"/>
      <c r="I145" s="62"/>
      <c r="J145" s="62"/>
      <c r="K145" s="62"/>
    </row>
    <row r="146" spans="4:11" ht="13.8" x14ac:dyDescent="0.25">
      <c r="D146" s="63" t="s">
        <v>218</v>
      </c>
      <c r="E146" s="63"/>
      <c r="F146" s="63"/>
      <c r="G146" s="62"/>
      <c r="H146" s="62"/>
      <c r="I146" s="62"/>
      <c r="J146" s="62"/>
      <c r="K146" s="62"/>
    </row>
    <row r="147" spans="4:11" ht="13.8" x14ac:dyDescent="0.25">
      <c r="D147" s="63" t="s">
        <v>219</v>
      </c>
      <c r="E147" s="63"/>
      <c r="F147" s="63"/>
      <c r="G147" s="62"/>
      <c r="H147" s="62"/>
      <c r="I147" s="62"/>
      <c r="J147" s="62"/>
      <c r="K147" s="62"/>
    </row>
    <row r="148" spans="4:11" ht="13.8" x14ac:dyDescent="0.25">
      <c r="D148" s="61" t="s">
        <v>233</v>
      </c>
      <c r="E148" s="61"/>
      <c r="F148" s="61"/>
      <c r="G148" s="62"/>
      <c r="H148" s="62"/>
      <c r="I148" s="62"/>
      <c r="J148" s="62"/>
      <c r="K148" s="62"/>
    </row>
    <row r="149" spans="4:11" ht="13.8" x14ac:dyDescent="0.25">
      <c r="D149" s="63" t="s">
        <v>220</v>
      </c>
      <c r="E149" s="63"/>
      <c r="F149" s="63"/>
      <c r="G149" s="62"/>
      <c r="H149" s="62"/>
      <c r="I149" s="62"/>
      <c r="J149" s="62"/>
      <c r="K149" s="62"/>
    </row>
    <row r="150" spans="4:11" ht="13.8" x14ac:dyDescent="0.25">
      <c r="D150" s="63" t="s">
        <v>221</v>
      </c>
      <c r="E150" s="63"/>
      <c r="F150" s="63"/>
      <c r="G150" s="62"/>
      <c r="H150" s="62"/>
      <c r="I150" s="62"/>
      <c r="J150" s="62"/>
      <c r="K150" s="62"/>
    </row>
    <row r="151" spans="4:11" ht="13.8" x14ac:dyDescent="0.25">
      <c r="D151" s="61" t="s">
        <v>234</v>
      </c>
      <c r="E151" s="61"/>
      <c r="F151" s="61"/>
      <c r="G151" s="62"/>
      <c r="H151" s="62"/>
      <c r="I151" s="62"/>
      <c r="J151" s="62"/>
      <c r="K151" s="62"/>
    </row>
    <row r="152" spans="4:11" ht="13.8" x14ac:dyDescent="0.25">
      <c r="D152" s="63" t="s">
        <v>223</v>
      </c>
      <c r="E152" s="63"/>
      <c r="F152" s="63"/>
      <c r="G152" s="62"/>
      <c r="H152" s="62"/>
      <c r="I152" s="62"/>
      <c r="J152" s="62"/>
      <c r="K152" s="62"/>
    </row>
    <row r="153" spans="4:11" ht="13.8" x14ac:dyDescent="0.25">
      <c r="D153" s="61" t="s">
        <v>235</v>
      </c>
      <c r="E153" s="61"/>
      <c r="F153" s="61"/>
      <c r="G153" s="62"/>
      <c r="H153" s="62"/>
      <c r="I153" s="62"/>
      <c r="J153" s="62"/>
      <c r="K153" s="62"/>
    </row>
    <row r="154" spans="4:11" ht="13.8" x14ac:dyDescent="0.25">
      <c r="D154" s="61" t="s">
        <v>236</v>
      </c>
      <c r="E154" s="61"/>
      <c r="F154" s="61"/>
      <c r="G154" s="62"/>
      <c r="H154" s="62"/>
      <c r="I154" s="62"/>
      <c r="J154" s="62"/>
      <c r="K154" s="62"/>
    </row>
    <row r="155" spans="4:11" ht="13.8" x14ac:dyDescent="0.25">
      <c r="D155" s="63" t="s">
        <v>224</v>
      </c>
      <c r="E155" s="63"/>
      <c r="F155" s="63"/>
      <c r="G155" s="62"/>
      <c r="H155" s="62"/>
      <c r="I155" s="62"/>
      <c r="J155" s="62"/>
      <c r="K155" s="62"/>
    </row>
    <row r="159" spans="4:11" ht="15.6" x14ac:dyDescent="0.3">
      <c r="D159" s="77" t="s">
        <v>168</v>
      </c>
      <c r="E159" s="77"/>
      <c r="F159" s="77"/>
      <c r="G159" s="68" t="s">
        <v>169</v>
      </c>
      <c r="H159" s="68"/>
      <c r="I159" s="68"/>
      <c r="J159" s="68"/>
      <c r="K159" s="68"/>
    </row>
    <row r="160" spans="4:11" ht="13.8" x14ac:dyDescent="0.25">
      <c r="D160" s="78" t="s">
        <v>170</v>
      </c>
      <c r="E160" s="78"/>
      <c r="F160" s="78"/>
      <c r="G160" s="74"/>
      <c r="H160" s="74"/>
      <c r="I160" s="74"/>
      <c r="J160" s="74"/>
      <c r="K160" s="74"/>
    </row>
    <row r="161" spans="4:11" ht="13.8" x14ac:dyDescent="0.25">
      <c r="D161" s="75" t="s">
        <v>171</v>
      </c>
      <c r="E161" s="75"/>
      <c r="F161" s="75"/>
      <c r="G161" s="74"/>
      <c r="H161" s="74"/>
      <c r="I161" s="74"/>
      <c r="J161" s="74"/>
      <c r="K161" s="74"/>
    </row>
    <row r="162" spans="4:11" ht="13.8" x14ac:dyDescent="0.25">
      <c r="D162" s="75" t="s">
        <v>172</v>
      </c>
      <c r="E162" s="75"/>
      <c r="F162" s="75"/>
      <c r="G162" s="74"/>
      <c r="H162" s="74"/>
      <c r="I162" s="74"/>
      <c r="J162" s="74"/>
      <c r="K162" s="74"/>
    </row>
    <row r="163" spans="4:11" ht="13.8" x14ac:dyDescent="0.25">
      <c r="D163" s="75" t="s">
        <v>173</v>
      </c>
      <c r="E163" s="75"/>
      <c r="F163" s="75"/>
      <c r="G163" s="74" t="s">
        <v>238</v>
      </c>
      <c r="H163" s="74"/>
      <c r="I163" s="74"/>
      <c r="J163" s="74"/>
      <c r="K163" s="74"/>
    </row>
    <row r="164" spans="4:11" ht="13.8" x14ac:dyDescent="0.25">
      <c r="D164" s="75" t="s">
        <v>174</v>
      </c>
      <c r="E164" s="75"/>
      <c r="F164" s="75"/>
      <c r="G164" s="74"/>
      <c r="H164" s="74"/>
      <c r="I164" s="74"/>
      <c r="J164" s="74"/>
      <c r="K164" s="74"/>
    </row>
    <row r="165" spans="4:11" ht="13.8" x14ac:dyDescent="0.25">
      <c r="D165" s="75" t="s">
        <v>175</v>
      </c>
      <c r="E165" s="75"/>
      <c r="F165" s="75"/>
      <c r="G165" s="74" t="s">
        <v>238</v>
      </c>
      <c r="H165" s="74"/>
      <c r="I165" s="74"/>
      <c r="J165" s="74"/>
      <c r="K165" s="74"/>
    </row>
    <row r="166" spans="4:11" ht="13.8" x14ac:dyDescent="0.25">
      <c r="D166" s="75" t="s">
        <v>176</v>
      </c>
      <c r="E166" s="75"/>
      <c r="F166" s="75"/>
      <c r="G166" s="74"/>
      <c r="H166" s="74"/>
      <c r="I166" s="74"/>
      <c r="J166" s="74"/>
      <c r="K166" s="74"/>
    </row>
    <row r="167" spans="4:11" ht="13.8" x14ac:dyDescent="0.25">
      <c r="D167" s="75" t="s">
        <v>177</v>
      </c>
      <c r="E167" s="75"/>
      <c r="F167" s="75"/>
      <c r="G167" s="74"/>
      <c r="H167" s="74"/>
      <c r="I167" s="74"/>
      <c r="J167" s="74"/>
      <c r="K167" s="74"/>
    </row>
    <row r="168" spans="4:11" ht="13.8" x14ac:dyDescent="0.25">
      <c r="D168" s="75" t="s">
        <v>178</v>
      </c>
      <c r="E168" s="75"/>
      <c r="F168" s="75"/>
      <c r="G168" s="74"/>
      <c r="H168" s="74"/>
      <c r="I168" s="74"/>
      <c r="J168" s="74"/>
      <c r="K168" s="74"/>
    </row>
    <row r="169" spans="4:11" ht="13.8" x14ac:dyDescent="0.25">
      <c r="D169" s="75" t="s">
        <v>179</v>
      </c>
      <c r="E169" s="75"/>
      <c r="F169" s="75"/>
      <c r="G169" s="74"/>
      <c r="H169" s="74"/>
      <c r="I169" s="74"/>
      <c r="J169" s="74"/>
      <c r="K169" s="74"/>
    </row>
    <row r="170" spans="4:11" ht="13.8" x14ac:dyDescent="0.25">
      <c r="D170" s="75" t="s">
        <v>180</v>
      </c>
      <c r="E170" s="75"/>
      <c r="F170" s="75"/>
      <c r="G170" s="74"/>
      <c r="H170" s="74"/>
      <c r="I170" s="74"/>
      <c r="J170" s="74"/>
      <c r="K170" s="74"/>
    </row>
    <row r="171" spans="4:11" ht="13.8" x14ac:dyDescent="0.25">
      <c r="D171" s="75" t="s">
        <v>181</v>
      </c>
      <c r="E171" s="75"/>
      <c r="F171" s="75"/>
      <c r="G171" s="74"/>
      <c r="H171" s="74"/>
      <c r="I171" s="74"/>
      <c r="J171" s="74"/>
      <c r="K171" s="74"/>
    </row>
    <row r="172" spans="4:11" ht="13.8" x14ac:dyDescent="0.25">
      <c r="D172" s="75" t="s">
        <v>182</v>
      </c>
      <c r="E172" s="75"/>
      <c r="F172" s="75"/>
      <c r="G172" s="74"/>
      <c r="H172" s="74"/>
      <c r="I172" s="74"/>
      <c r="J172" s="74"/>
      <c r="K172" s="74"/>
    </row>
    <row r="173" spans="4:11" ht="13.8" x14ac:dyDescent="0.25">
      <c r="D173" s="76"/>
      <c r="E173" s="76"/>
      <c r="F173" s="76"/>
      <c r="G173" s="74"/>
      <c r="H173" s="74"/>
      <c r="I173" s="74"/>
      <c r="J173" s="74"/>
      <c r="K173" s="74"/>
    </row>
    <row r="174" spans="4:11" ht="13.8" x14ac:dyDescent="0.25">
      <c r="D174" s="75" t="s">
        <v>183</v>
      </c>
      <c r="E174" s="75"/>
      <c r="F174" s="75"/>
      <c r="G174" s="74"/>
      <c r="H174" s="74"/>
      <c r="I174" s="74"/>
      <c r="J174" s="74"/>
      <c r="K174" s="74"/>
    </row>
    <row r="175" spans="4:11" ht="13.8" x14ac:dyDescent="0.25">
      <c r="D175" s="75" t="s">
        <v>184</v>
      </c>
      <c r="E175" s="75"/>
      <c r="F175" s="75"/>
      <c r="G175" s="74"/>
      <c r="H175" s="74"/>
      <c r="I175" s="74"/>
      <c r="J175" s="74"/>
      <c r="K175" s="74"/>
    </row>
    <row r="176" spans="4:11" ht="13.8" x14ac:dyDescent="0.25">
      <c r="D176" s="75" t="s">
        <v>185</v>
      </c>
      <c r="E176" s="75"/>
      <c r="F176" s="75"/>
      <c r="G176" s="74"/>
      <c r="H176" s="74"/>
      <c r="I176" s="74"/>
      <c r="J176" s="74"/>
      <c r="K176" s="74"/>
    </row>
    <row r="177" spans="4:11" ht="13.8" x14ac:dyDescent="0.25">
      <c r="D177" s="75" t="s">
        <v>186</v>
      </c>
      <c r="E177" s="75"/>
      <c r="F177" s="75"/>
      <c r="G177" s="74"/>
      <c r="H177" s="74"/>
      <c r="I177" s="74"/>
      <c r="J177" s="74"/>
      <c r="K177" s="74"/>
    </row>
    <row r="178" spans="4:11" ht="13.8" x14ac:dyDescent="0.25">
      <c r="D178" s="75" t="s">
        <v>187</v>
      </c>
      <c r="E178" s="75"/>
      <c r="F178" s="75"/>
      <c r="G178" s="74"/>
      <c r="H178" s="74"/>
      <c r="I178" s="74"/>
      <c r="J178" s="74"/>
      <c r="K178" s="74"/>
    </row>
    <row r="179" spans="4:11" ht="13.8" x14ac:dyDescent="0.25">
      <c r="D179" s="75" t="s">
        <v>188</v>
      </c>
      <c r="E179" s="75"/>
      <c r="F179" s="75"/>
      <c r="G179" s="74"/>
      <c r="H179" s="74"/>
      <c r="I179" s="74"/>
      <c r="J179" s="74"/>
      <c r="K179" s="74"/>
    </row>
    <row r="180" spans="4:11" ht="13.8" x14ac:dyDescent="0.25">
      <c r="D180" s="75" t="s">
        <v>189</v>
      </c>
      <c r="E180" s="75"/>
      <c r="F180" s="75"/>
      <c r="G180" s="74"/>
      <c r="H180" s="74"/>
      <c r="I180" s="74"/>
      <c r="J180" s="74"/>
      <c r="K180" s="74"/>
    </row>
    <row r="181" spans="4:11" ht="13.8" x14ac:dyDescent="0.25">
      <c r="D181" s="75" t="s">
        <v>190</v>
      </c>
      <c r="E181" s="75"/>
      <c r="F181" s="75"/>
      <c r="G181" s="74"/>
      <c r="H181" s="74"/>
      <c r="I181" s="74"/>
      <c r="J181" s="74"/>
      <c r="K181" s="74"/>
    </row>
    <row r="182" spans="4:11" ht="13.8" x14ac:dyDescent="0.25">
      <c r="D182" s="75"/>
      <c r="E182" s="75"/>
      <c r="F182" s="75"/>
      <c r="G182" s="74"/>
      <c r="H182" s="74"/>
      <c r="I182" s="74"/>
      <c r="J182" s="74"/>
      <c r="K182" s="74"/>
    </row>
    <row r="183" spans="4:11" ht="13.8" x14ac:dyDescent="0.25">
      <c r="D183" s="75" t="s">
        <v>191</v>
      </c>
      <c r="E183" s="75"/>
      <c r="F183" s="75"/>
      <c r="G183" s="74"/>
      <c r="H183" s="74"/>
      <c r="I183" s="74"/>
      <c r="J183" s="74"/>
      <c r="K183" s="74"/>
    </row>
    <row r="184" spans="4:11" ht="13.8" x14ac:dyDescent="0.25">
      <c r="D184" s="75" t="s">
        <v>192</v>
      </c>
      <c r="E184" s="75"/>
      <c r="F184" s="75"/>
      <c r="G184" s="74"/>
      <c r="H184" s="74"/>
      <c r="I184" s="74"/>
      <c r="J184" s="74"/>
      <c r="K184" s="74"/>
    </row>
    <row r="185" spans="4:11" ht="13.8" x14ac:dyDescent="0.25">
      <c r="D185" s="75" t="s">
        <v>193</v>
      </c>
      <c r="E185" s="75"/>
      <c r="F185" s="75"/>
      <c r="G185" s="74"/>
      <c r="H185" s="74"/>
      <c r="I185" s="74"/>
      <c r="J185" s="74"/>
      <c r="K185" s="74"/>
    </row>
    <row r="186" spans="4:11" ht="13.8" x14ac:dyDescent="0.25">
      <c r="D186" s="75" t="s">
        <v>194</v>
      </c>
      <c r="E186" s="75"/>
      <c r="F186" s="75"/>
      <c r="G186" s="74"/>
      <c r="H186" s="74"/>
      <c r="I186" s="74"/>
      <c r="J186" s="74"/>
      <c r="K186" s="74"/>
    </row>
    <row r="187" spans="4:11" ht="13.8" x14ac:dyDescent="0.25">
      <c r="D187" s="75" t="s">
        <v>195</v>
      </c>
      <c r="E187" s="75"/>
      <c r="F187" s="75"/>
      <c r="G187" s="74"/>
      <c r="H187" s="74"/>
      <c r="I187" s="74"/>
      <c r="J187" s="74"/>
      <c r="K187" s="74"/>
    </row>
    <row r="188" spans="4:11" ht="13.8" x14ac:dyDescent="0.25">
      <c r="D188" s="75" t="s">
        <v>196</v>
      </c>
      <c r="E188" s="75"/>
      <c r="F188" s="75"/>
      <c r="G188" s="74"/>
      <c r="H188" s="74"/>
      <c r="I188" s="74"/>
      <c r="J188" s="74"/>
      <c r="K188" s="74"/>
    </row>
    <row r="189" spans="4:11" ht="13.8" x14ac:dyDescent="0.25">
      <c r="D189" s="75" t="s">
        <v>197</v>
      </c>
      <c r="E189" s="75"/>
      <c r="F189" s="75"/>
      <c r="G189" s="74"/>
      <c r="H189" s="74"/>
      <c r="I189" s="74"/>
      <c r="J189" s="74"/>
      <c r="K189" s="74"/>
    </row>
    <row r="190" spans="4:11" ht="13.8" x14ac:dyDescent="0.25">
      <c r="D190" s="75" t="s">
        <v>198</v>
      </c>
      <c r="E190" s="75"/>
      <c r="F190" s="75"/>
      <c r="G190" s="74"/>
      <c r="H190" s="74"/>
      <c r="I190" s="74"/>
      <c r="J190" s="74"/>
      <c r="K190" s="74"/>
    </row>
    <row r="191" spans="4:11" ht="13.8" x14ac:dyDescent="0.25">
      <c r="D191" s="75" t="s">
        <v>199</v>
      </c>
      <c r="E191" s="75"/>
      <c r="F191" s="75"/>
      <c r="G191" s="74"/>
      <c r="H191" s="74"/>
      <c r="I191" s="74"/>
      <c r="J191" s="74"/>
      <c r="K191" s="74"/>
    </row>
    <row r="192" spans="4:11" ht="13.8" x14ac:dyDescent="0.25">
      <c r="D192" s="75" t="s">
        <v>200</v>
      </c>
      <c r="E192" s="75"/>
      <c r="F192" s="75"/>
      <c r="G192" s="74"/>
      <c r="H192" s="74"/>
      <c r="I192" s="74"/>
      <c r="J192" s="74"/>
      <c r="K192" s="74"/>
    </row>
    <row r="193" spans="2:11" ht="13.8" x14ac:dyDescent="0.25">
      <c r="D193" s="75" t="s">
        <v>201</v>
      </c>
      <c r="E193" s="75"/>
      <c r="F193" s="75"/>
      <c r="G193" s="74"/>
      <c r="H193" s="74"/>
      <c r="I193" s="74"/>
      <c r="J193" s="74"/>
      <c r="K193" s="74"/>
    </row>
    <row r="194" spans="2:11" ht="13.8" x14ac:dyDescent="0.25">
      <c r="D194" s="75" t="s">
        <v>202</v>
      </c>
      <c r="E194" s="75"/>
      <c r="F194" s="75"/>
      <c r="G194" s="74"/>
      <c r="H194" s="74"/>
      <c r="I194" s="74"/>
      <c r="J194" s="74"/>
      <c r="K194" s="74"/>
    </row>
    <row r="195" spans="2:11" ht="13.8" x14ac:dyDescent="0.25">
      <c r="D195" s="75" t="s">
        <v>203</v>
      </c>
      <c r="E195" s="75"/>
      <c r="F195" s="75"/>
      <c r="G195" s="74"/>
      <c r="H195" s="74"/>
      <c r="I195" s="74"/>
      <c r="J195" s="74"/>
      <c r="K195" s="74"/>
    </row>
    <row r="196" spans="2:11" ht="13.8" x14ac:dyDescent="0.25">
      <c r="D196" s="75" t="s">
        <v>204</v>
      </c>
      <c r="E196" s="75"/>
      <c r="F196" s="75"/>
      <c r="G196" s="74"/>
      <c r="H196" s="74"/>
      <c r="I196" s="74"/>
      <c r="J196" s="74"/>
      <c r="K196" s="74"/>
    </row>
    <row r="198" spans="2:11" ht="24" x14ac:dyDescent="0.25">
      <c r="B198" s="54" t="s">
        <v>206</v>
      </c>
      <c r="C198" s="73" t="s">
        <v>207</v>
      </c>
      <c r="D198" s="73"/>
      <c r="E198" s="73"/>
      <c r="F198" s="73"/>
      <c r="G198" s="74"/>
      <c r="H198" s="74"/>
      <c r="I198" s="74"/>
      <c r="J198" s="74"/>
      <c r="K198" s="74"/>
    </row>
    <row r="199" spans="2:11" ht="13.8" x14ac:dyDescent="0.25">
      <c r="B199" s="54" t="s">
        <v>208</v>
      </c>
      <c r="C199" s="73" t="s">
        <v>209</v>
      </c>
      <c r="D199" s="73"/>
      <c r="E199" s="73"/>
      <c r="F199" s="73"/>
      <c r="G199" s="74" t="s">
        <v>239</v>
      </c>
      <c r="H199" s="74"/>
      <c r="I199" s="74"/>
      <c r="J199" s="74"/>
      <c r="K199" s="74"/>
    </row>
    <row r="200" spans="2:11" ht="13.8" x14ac:dyDescent="0.25">
      <c r="B200" s="54" t="s">
        <v>210</v>
      </c>
      <c r="C200" s="73" t="s">
        <v>209</v>
      </c>
      <c r="D200" s="73"/>
      <c r="E200" s="73"/>
      <c r="F200" s="73"/>
      <c r="G200" s="74" t="s">
        <v>240</v>
      </c>
      <c r="H200" s="74"/>
      <c r="I200" s="74"/>
      <c r="J200" s="74"/>
      <c r="K200" s="74"/>
    </row>
    <row r="201" spans="2:11" ht="13.8" x14ac:dyDescent="0.25">
      <c r="B201" s="54" t="s">
        <v>211</v>
      </c>
      <c r="C201" s="73" t="s">
        <v>209</v>
      </c>
      <c r="D201" s="73"/>
      <c r="E201" s="73"/>
      <c r="F201" s="73"/>
      <c r="G201" s="74" t="s">
        <v>241</v>
      </c>
      <c r="H201" s="74"/>
      <c r="I201" s="74"/>
      <c r="J201" s="74"/>
      <c r="K201" s="74"/>
    </row>
  </sheetData>
  <mergeCells count="130">
    <mergeCell ref="D186:F186"/>
    <mergeCell ref="G186:K186"/>
    <mergeCell ref="D188:F188"/>
    <mergeCell ref="G188:K188"/>
    <mergeCell ref="D189:F189"/>
    <mergeCell ref="G189:K189"/>
    <mergeCell ref="D190:F190"/>
    <mergeCell ref="G190:K190"/>
    <mergeCell ref="D196:F196"/>
    <mergeCell ref="G196:K196"/>
    <mergeCell ref="D193:F193"/>
    <mergeCell ref="G193:K193"/>
    <mergeCell ref="D194:F194"/>
    <mergeCell ref="G194:K194"/>
    <mergeCell ref="D195:F195"/>
    <mergeCell ref="G195:K195"/>
    <mergeCell ref="D191:F191"/>
    <mergeCell ref="G191:K191"/>
    <mergeCell ref="D192:F192"/>
    <mergeCell ref="G192:K192"/>
    <mergeCell ref="D187:F187"/>
    <mergeCell ref="G187:K187"/>
    <mergeCell ref="D181:F181"/>
    <mergeCell ref="G181:K181"/>
    <mergeCell ref="D182:F182"/>
    <mergeCell ref="G182:K182"/>
    <mergeCell ref="D183:F183"/>
    <mergeCell ref="G183:K183"/>
    <mergeCell ref="D184:F184"/>
    <mergeCell ref="G184:K184"/>
    <mergeCell ref="D185:F185"/>
    <mergeCell ref="G185:K185"/>
    <mergeCell ref="D159:F159"/>
    <mergeCell ref="G159:K159"/>
    <mergeCell ref="D160:F160"/>
    <mergeCell ref="G160:K160"/>
    <mergeCell ref="D161:F161"/>
    <mergeCell ref="G161:K161"/>
    <mergeCell ref="D164:F164"/>
    <mergeCell ref="G164:K164"/>
    <mergeCell ref="D165:F165"/>
    <mergeCell ref="G165:K165"/>
    <mergeCell ref="D163:F163"/>
    <mergeCell ref="G163:K163"/>
    <mergeCell ref="D162:F162"/>
    <mergeCell ref="G162:K162"/>
    <mergeCell ref="D179:F179"/>
    <mergeCell ref="G179:K179"/>
    <mergeCell ref="D180:F180"/>
    <mergeCell ref="G180:K180"/>
    <mergeCell ref="D175:F175"/>
    <mergeCell ref="G175:K175"/>
    <mergeCell ref="D167:F167"/>
    <mergeCell ref="G167:K167"/>
    <mergeCell ref="D166:F166"/>
    <mergeCell ref="G166:K166"/>
    <mergeCell ref="D169:F169"/>
    <mergeCell ref="G169:K169"/>
    <mergeCell ref="D170:F170"/>
    <mergeCell ref="G170:K170"/>
    <mergeCell ref="C198:F198"/>
    <mergeCell ref="C199:F199"/>
    <mergeCell ref="C200:F200"/>
    <mergeCell ref="C201:F201"/>
    <mergeCell ref="G198:K198"/>
    <mergeCell ref="G199:K199"/>
    <mergeCell ref="G200:K200"/>
    <mergeCell ref="G201:K201"/>
    <mergeCell ref="D168:F168"/>
    <mergeCell ref="G168:K168"/>
    <mergeCell ref="D171:F171"/>
    <mergeCell ref="G171:K171"/>
    <mergeCell ref="D172:F172"/>
    <mergeCell ref="G172:K172"/>
    <mergeCell ref="D173:F173"/>
    <mergeCell ref="G173:K173"/>
    <mergeCell ref="D174:F174"/>
    <mergeCell ref="G174:K174"/>
    <mergeCell ref="D176:F176"/>
    <mergeCell ref="G176:K176"/>
    <mergeCell ref="D177:F177"/>
    <mergeCell ref="G177:K177"/>
    <mergeCell ref="D178:F178"/>
    <mergeCell ref="G178:K178"/>
    <mergeCell ref="D133:F133"/>
    <mergeCell ref="G133:K133"/>
    <mergeCell ref="D138:F138"/>
    <mergeCell ref="G138:K138"/>
    <mergeCell ref="D139:F139"/>
    <mergeCell ref="G139:K139"/>
    <mergeCell ref="D134:F134"/>
    <mergeCell ref="G134:K134"/>
    <mergeCell ref="D135:F135"/>
    <mergeCell ref="G135:K135"/>
    <mergeCell ref="E136:F136"/>
    <mergeCell ref="G136:K136"/>
    <mergeCell ref="E137:F137"/>
    <mergeCell ref="G137:K137"/>
    <mergeCell ref="D143:F143"/>
    <mergeCell ref="G143:K143"/>
    <mergeCell ref="D144:F144"/>
    <mergeCell ref="G144:K144"/>
    <mergeCell ref="D145:F145"/>
    <mergeCell ref="G145:K145"/>
    <mergeCell ref="D140:F140"/>
    <mergeCell ref="G140:K140"/>
    <mergeCell ref="D141:F141"/>
    <mergeCell ref="G141:K141"/>
    <mergeCell ref="D142:F142"/>
    <mergeCell ref="G142:K142"/>
    <mergeCell ref="D149:F149"/>
    <mergeCell ref="G149:K149"/>
    <mergeCell ref="D150:F150"/>
    <mergeCell ref="G150:K150"/>
    <mergeCell ref="D146:F146"/>
    <mergeCell ref="G146:K146"/>
    <mergeCell ref="D147:F147"/>
    <mergeCell ref="G147:K147"/>
    <mergeCell ref="D148:F148"/>
    <mergeCell ref="G148:K148"/>
    <mergeCell ref="D153:F153"/>
    <mergeCell ref="G153:K153"/>
    <mergeCell ref="D154:F154"/>
    <mergeCell ref="G154:K154"/>
    <mergeCell ref="D155:F155"/>
    <mergeCell ref="G155:K155"/>
    <mergeCell ref="D151:F151"/>
    <mergeCell ref="G151:K151"/>
    <mergeCell ref="D152:F152"/>
    <mergeCell ref="G152:K152"/>
  </mergeCells>
  <conditionalFormatting sqref="G8">
    <cfRule type="cellIs" dxfId="23" priority="1" operator="lessThanOrEqual">
      <formula>0</formula>
    </cfRule>
  </conditionalFormatting>
  <conditionalFormatting sqref="G13:G15">
    <cfRule type="cellIs" dxfId="22" priority="2" operator="lessThanOrEqual">
      <formula>0</formula>
    </cfRule>
  </conditionalFormatting>
  <conditionalFormatting sqref="G18">
    <cfRule type="cellIs" dxfId="21" priority="3" operator="lessThanOrEqual">
      <formula>0</formula>
    </cfRule>
  </conditionalFormatting>
  <conditionalFormatting sqref="G21">
    <cfRule type="cellIs" dxfId="20" priority="4" operator="lessThanOrEqual">
      <formula>0</formula>
    </cfRule>
  </conditionalFormatting>
  <conditionalFormatting sqref="G24:G25">
    <cfRule type="cellIs" dxfId="19" priority="5" operator="lessThanOrEqual">
      <formula>0</formula>
    </cfRule>
  </conditionalFormatting>
  <conditionalFormatting sqref="G27">
    <cfRule type="cellIs" dxfId="18" priority="6" operator="lessThanOrEqual">
      <formula>0</formula>
    </cfRule>
  </conditionalFormatting>
  <conditionalFormatting sqref="G32:G40">
    <cfRule type="cellIs" dxfId="17" priority="7" operator="lessThanOrEqual">
      <formula>0</formula>
    </cfRule>
  </conditionalFormatting>
  <conditionalFormatting sqref="G43:G46">
    <cfRule type="cellIs" dxfId="16" priority="8" operator="lessThanOrEqual">
      <formula>0</formula>
    </cfRule>
  </conditionalFormatting>
  <conditionalFormatting sqref="G49">
    <cfRule type="cellIs" dxfId="15" priority="9" operator="lessThanOrEqual">
      <formula>0</formula>
    </cfRule>
  </conditionalFormatting>
  <conditionalFormatting sqref="G54 G56 G58 G74:G75 G79:G82">
    <cfRule type="cellIs" dxfId="14" priority="24" operator="lessThanOrEqual">
      <formula>0</formula>
    </cfRule>
  </conditionalFormatting>
  <conditionalFormatting sqref="G64:G65 G68:G69">
    <cfRule type="cellIs" dxfId="13" priority="23" operator="lessThanOrEqual">
      <formula>0</formula>
    </cfRule>
  </conditionalFormatting>
  <conditionalFormatting sqref="G90:G91">
    <cfRule type="cellIs" dxfId="12" priority="22" operator="lessThanOrEqual">
      <formula>0</formula>
    </cfRule>
  </conditionalFormatting>
  <conditionalFormatting sqref="G94:G96">
    <cfRule type="cellIs" dxfId="11" priority="21" operator="lessThanOrEqual">
      <formula>0</formula>
    </cfRule>
  </conditionalFormatting>
  <conditionalFormatting sqref="G98">
    <cfRule type="cellIs" dxfId="10" priority="20" operator="lessThanOrEqual">
      <formula>0</formula>
    </cfRule>
  </conditionalFormatting>
  <conditionalFormatting sqref="G100">
    <cfRule type="cellIs" dxfId="9" priority="10" operator="lessThanOrEqual">
      <formula>0</formula>
    </cfRule>
  </conditionalFormatting>
  <conditionalFormatting sqref="G104">
    <cfRule type="cellIs" dxfId="8" priority="19" operator="lessThanOrEqual">
      <formula>0</formula>
    </cfRule>
  </conditionalFormatting>
  <conditionalFormatting sqref="G107">
    <cfRule type="cellIs" dxfId="7" priority="18" operator="lessThanOrEqual">
      <formula>0</formula>
    </cfRule>
  </conditionalFormatting>
  <conditionalFormatting sqref="G109">
    <cfRule type="cellIs" dxfId="6" priority="17" operator="lessThanOrEqual">
      <formula>0</formula>
    </cfRule>
  </conditionalFormatting>
  <conditionalFormatting sqref="G112">
    <cfRule type="cellIs" dxfId="5" priority="16" operator="lessThanOrEqual">
      <formula>0</formula>
    </cfRule>
  </conditionalFormatting>
  <conditionalFormatting sqref="G115">
    <cfRule type="cellIs" dxfId="4" priority="15" operator="lessThanOrEqual">
      <formula>0</formula>
    </cfRule>
  </conditionalFormatting>
  <conditionalFormatting sqref="G117">
    <cfRule type="cellIs" dxfId="3" priority="14" operator="lessThanOrEqual">
      <formula>0</formula>
    </cfRule>
  </conditionalFormatting>
  <conditionalFormatting sqref="G119">
    <cfRule type="cellIs" dxfId="2" priority="13" operator="lessThanOrEqual">
      <formula>0</formula>
    </cfRule>
  </conditionalFormatting>
  <conditionalFormatting sqref="G121">
    <cfRule type="cellIs" dxfId="1" priority="12" operator="lessThanOrEqual">
      <formula>0</formula>
    </cfRule>
  </conditionalFormatting>
  <conditionalFormatting sqref="G124:G125">
    <cfRule type="cellIs" dxfId="0" priority="11" operator="lessThanOr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e50fb131-8ce5-4617-8c1f-5833ddb30360</TitusGUID>
  <TitusMetadata xmlns="">eyJucyI6Imh0dHA6XC9cL3d3dy50aXR1cy5jb21cL25zXC9TU0wiLCJwcm9wcyI6W3sibiI6IkNsYXNzaWZpY2F0aW9uIiwidmFscyI6W3sidmFsdWUiOiJDb25maWRlbnRpYWwifV19XX0=</TitusMetadata>
</titus>
</file>

<file path=customXml/itemProps1.xml><?xml version="1.0" encoding="utf-8"?>
<ds:datastoreItem xmlns:ds="http://schemas.openxmlformats.org/officeDocument/2006/customXml" ds:itemID="{95A7F6D7-C455-4626-B2E9-D600D7FACEF4}">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Manikandan Sekar</dc:creator>
  <cp:lastModifiedBy>Asim Shaikh</cp:lastModifiedBy>
  <dcterms:created xsi:type="dcterms:W3CDTF">2025-12-21T07:57:31Z</dcterms:created>
  <dcterms:modified xsi:type="dcterms:W3CDTF">2026-01-23T05:28:05Z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e50fb131-8ce5-4617-8c1f-5833ddb30360</vt:lpwstr>
  </property>
  <property fmtid="{D5CDD505-2E9C-101B-9397-08002B2CF9AE}" pid="3" name="Classification">
    <vt:lpwstr>Confidential</vt:lpwstr>
  </property>
</Properties>
</file>