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13 Sites - Bengal &amp; Assam\Bandhan Bank - Khalisa Gossanimari, Bengal\"/>
    </mc:Choice>
  </mc:AlternateContent>
  <xr:revisionPtr revIDLastSave="0" documentId="8_{D1DB210B-5B17-4CEF-9C19-590FFF58E8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<sst xmlns="http://schemas.openxmlformats.org/spreadsheetml/2006/main" count="207" uniqueCount="156">
  <si>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</si>
  <si>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</si>
  <si>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</si>
  <si>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</si>
  <si>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</si>
  <si>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</si>
  <si>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</si>
  <si>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</si>
  <si>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</si>
  <si>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</si>
  <si>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</si>
  <si>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</si>
  <si>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</si>
  <si>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</si>
  <si>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</si>
  <si>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</si>
  <si>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</si>
  <si>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</si>
  <si>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</si>
  <si>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</si>
  <si>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</si>
  <si>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</si>
  <si>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</si>
  <si>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</si>
  <si>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</si>
  <si>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</si>
  <si>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</si>
  <si>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</si>
  <si>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</si>
  <si>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</si>
  <si>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</si>
  <si>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</si>
  <si>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</si>
  <si>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</si>
  <si>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</si>
  <si>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</si>
  <si>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</si>
  <si>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</si>
  <si>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</si>
  <si>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</si>
  <si>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</si>
  <si>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</si>
  <si>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</si>
  <si>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</si>
  <si>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</si>
  <si>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</si>
  <si>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</si>
  <si>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</si>
  <si>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</si>
  <si>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</si>
  <si>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</si>
  <si>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</si>
  <si>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</si>
  <si>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</si>
  <si>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</si>
  <si>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</si>
  <si>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</si>
  <si>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</si>
  <si>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</si>
  <si>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</si>
  <si>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</si>
  <si>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</si>
  <si>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</si>
  <si>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</si>
  <si>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</si>
  <si>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</si>
  <si>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</si>
  <si>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</si>
  <si>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</si>
  <si>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</si>
  <si>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</si>
  <si>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</si>
  <si>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</si>
  <si>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</si>
  <si>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</si>
  <si>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</si>
  <si>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</si>
  <si>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</si>
  <si>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</si>
  <si>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</si>
  <si>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</si>
  <si>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</si>
  <si>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</si>
  <si>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</si>
  <si>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</si>
  <si>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</si>
  <si>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</si>
  <si>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</si>
  <si>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</si>
  <si>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</si>
  <si>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</si>
  <si>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</si>
  <si>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</si>
  <si>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</si>
  <si>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</si>
  <si>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</si>
  <si>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</si>
  <si>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</si>
  <si>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</si>
  <si>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</si>
  <si>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</si>
  <si>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</si>
  <si>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</si>
  <si>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</si>
  <si>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</si>
  <si>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</si>
  <si>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</si>
  <si>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</si>
  <si>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</si>
  <si>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</si>
  <si>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</si>
  <si>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</si>
  <si>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</si>
  <si>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</si>
  <si>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</si>
  <si>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</si>
  <si>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</si>
  <si>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</si>
  <si>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</si>
  <si>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</si>
  <si>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</si>
  <si>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</si>
  <si>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</si>
  <si>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</si>
  <si>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</si>
  <si>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</si>
  <si>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</si>
  <si>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</si>
  <si>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</si>
  <si>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</si>
  <si>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</si>
  <si>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</si>
  <si>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</si>
  <si>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</si>
  <si>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</si>
  <si>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</si>
  <si>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</si>
  <si>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</si>
  <si>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</si>
  <si>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</si>
  <si>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</si>
  <si>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</si>
  <si>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</si>
  <si>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</si>
  <si>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</si>
  <si>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</si>
  <si>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</si>
  <si>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</si>
  <si>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</si>
  <si>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</si>
  <si>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</si>
  <si>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</si>
  <si>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</si>
  <si>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</si>
  <si>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Ground Floor, Vill - Khalisa Gossanimari, P.O - Gossanimari, Near 2 No gram panchayat office,  P.S – Dinhata, Dist.- Coochbehar, West Bengal, PIN – 736145</t>
  </si>
  <si>
    <t xml:space="preserve">Bandhan Bank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</si>
</sst>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zoomScaleNormal="100" zoomScaleSheetLayoutView="100" workbookViewId="0">
      <selection activeCell="F42" sqref="F42:G42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45869</v>
      </c>
    </row>
    <row r="2" spans="1:13" x14ac:dyDescent="0.3">
      <c r="A2" s="108" t="s">
        <v>2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3" x14ac:dyDescent="0.3">
      <c r="A3" s="111" t="s">
        <v>3</v>
      </c>
      <c r="B3" s="112"/>
      <c r="C3" s="113" t="s">
        <v>89</v>
      </c>
      <c r="D3" s="114"/>
      <c r="E3" s="114"/>
      <c r="F3" s="114"/>
      <c r="G3" s="114"/>
      <c r="H3" s="114"/>
      <c r="I3" s="114"/>
      <c r="J3" s="115"/>
    </row>
    <row r="4" spans="1:13" x14ac:dyDescent="0.3">
      <c r="A4" s="4"/>
      <c r="B4" s="5" t="s">
        <v>4</v>
      </c>
      <c r="C4" s="6" t="s">
        <v>5</v>
      </c>
      <c r="D4" s="83" t="s">
        <v>155</v>
      </c>
      <c r="E4" s="83" t="s">
        <v>154</v>
      </c>
      <c r="F4" s="116"/>
      <c r="G4" s="117"/>
      <c r="H4" s="117"/>
      <c r="I4" s="117"/>
      <c r="J4" s="118"/>
    </row>
    <row r="5" spans="1:13" ht="14.4" thickBot="1" x14ac:dyDescent="0.35">
      <c r="A5" s="122"/>
      <c r="B5" s="123"/>
      <c r="C5" s="123"/>
      <c r="D5" s="123"/>
      <c r="E5" s="123"/>
      <c r="F5" s="123"/>
      <c r="G5" s="123"/>
      <c r="H5" s="123"/>
      <c r="I5" s="123"/>
      <c r="J5" s="124"/>
      <c r="K5" s="7"/>
      <c r="L5" s="7"/>
      <c r="M5" s="7"/>
    </row>
    <row r="6" spans="1:13" ht="14.4" thickBot="1" x14ac:dyDescent="0.35">
      <c r="A6" s="125" t="s">
        <v>11</v>
      </c>
      <c r="B6" s="126"/>
      <c r="C6" s="126"/>
      <c r="D6" s="126"/>
      <c r="E6" s="126"/>
      <c r="F6" s="126"/>
      <c r="G6" s="126"/>
      <c r="H6" s="126"/>
      <c r="I6" s="126"/>
      <c r="J6" s="127"/>
    </row>
    <row r="7" spans="1:13" ht="28.2" thickBot="1" x14ac:dyDescent="0.35">
      <c r="A7" s="73" t="s">
        <v>12</v>
      </c>
      <c r="B7" s="119" t="s">
        <v>13</v>
      </c>
      <c r="C7" s="120"/>
      <c r="D7" s="121"/>
      <c r="E7" s="74" t="s">
        <v>6</v>
      </c>
      <c r="F7" s="102" t="s">
        <v>7</v>
      </c>
      <c r="G7" s="103"/>
      <c r="H7" s="74" t="s">
        <v>8</v>
      </c>
      <c r="I7" s="98" t="s">
        <v>9</v>
      </c>
      <c r="J7" s="99"/>
    </row>
    <row r="8" spans="1:13" ht="12.75" customHeight="1" x14ac:dyDescent="0.3">
      <c r="A8" s="68"/>
      <c r="B8" s="95" t="s">
        <v>14</v>
      </c>
      <c r="C8" s="96"/>
      <c r="D8" s="97"/>
      <c r="E8" s="68"/>
      <c r="F8" s="104"/>
      <c r="G8" s="105"/>
      <c r="H8" s="68"/>
      <c r="I8" s="100"/>
      <c r="J8" s="101"/>
    </row>
    <row r="9" spans="1:13" ht="15.6" x14ac:dyDescent="0.3">
      <c r="A9" s="72" t="s">
        <v>15</v>
      </c>
      <c r="B9" s="89" t="s">
        <v>16</v>
      </c>
      <c r="C9" s="90"/>
      <c r="D9" s="91"/>
      <c r="E9" s="72" t="s">
        <v>10</v>
      </c>
      <c r="F9" s="106">
        <v>3</v>
      </c>
      <c r="G9" s="107"/>
      <c r="H9" s="69">
        <v>1550</v>
      </c>
      <c r="I9" s="84">
        <f>F9*H9</f>
        <v>4650</v>
      </c>
      <c r="J9" s="85"/>
    </row>
    <row r="10" spans="1:13" ht="12.75" customHeight="1" x14ac:dyDescent="0.3">
      <c r="A10" s="72" t="s">
        <v>17</v>
      </c>
      <c r="B10" s="89" t="s">
        <v>18</v>
      </c>
      <c r="C10" s="90"/>
      <c r="D10" s="91"/>
      <c r="E10" s="72" t="s">
        <v>10</v>
      </c>
      <c r="F10" s="106"/>
      <c r="G10" s="107"/>
      <c r="H10" s="69">
        <v>1550</v>
      </c>
      <c r="I10" s="84">
        <f t="shared" ref="I10:I41" si="0">F10*H10</f>
        <v>0</v>
      </c>
      <c r="J10" s="85"/>
    </row>
    <row r="11" spans="1:13" ht="12.75" customHeight="1" x14ac:dyDescent="0.3">
      <c r="A11" s="72" t="s">
        <v>19</v>
      </c>
      <c r="B11" s="89" t="s">
        <v>91</v>
      </c>
      <c r="C11" s="90"/>
      <c r="D11" s="91"/>
      <c r="E11" s="72" t="s">
        <v>10</v>
      </c>
      <c r="F11" s="106"/>
      <c r="G11" s="107"/>
      <c r="H11" s="69">
        <v>3200</v>
      </c>
      <c r="I11" s="84">
        <f t="shared" si="0"/>
        <v>0</v>
      </c>
      <c r="J11" s="85"/>
    </row>
    <row r="12" spans="1:13" ht="12.75" customHeight="1" x14ac:dyDescent="0.3">
      <c r="A12" s="72" t="s">
        <v>20</v>
      </c>
      <c r="B12" s="89" t="s">
        <v>92</v>
      </c>
      <c r="C12" s="90"/>
      <c r="D12" s="91"/>
      <c r="E12" s="72" t="s">
        <v>10</v>
      </c>
      <c r="F12" s="106"/>
      <c r="G12" s="107"/>
      <c r="H12" s="69">
        <v>3200</v>
      </c>
      <c r="I12" s="84">
        <f t="shared" si="0"/>
        <v>0</v>
      </c>
      <c r="J12" s="85"/>
    </row>
    <row r="13" spans="1:13" ht="15.6" x14ac:dyDescent="0.3">
      <c r="A13" s="75"/>
      <c r="B13" s="92" t="s">
        <v>21</v>
      </c>
      <c r="C13" s="93"/>
      <c r="D13" s="94"/>
      <c r="E13" s="75"/>
      <c r="F13" s="106"/>
      <c r="G13" s="107"/>
      <c r="H13" s="70"/>
      <c r="I13" s="84">
        <f t="shared" si="0"/>
        <v>0</v>
      </c>
      <c r="J13" s="85"/>
    </row>
    <row r="14" spans="1:13" ht="12.75" customHeight="1" x14ac:dyDescent="0.3">
      <c r="A14" s="72" t="s">
        <v>22</v>
      </c>
      <c r="B14" s="89" t="s">
        <v>23</v>
      </c>
      <c r="C14" s="90"/>
      <c r="D14" s="91"/>
      <c r="E14" s="72" t="s">
        <v>10</v>
      </c>
      <c r="F14" s="106"/>
      <c r="G14" s="107"/>
      <c r="H14" s="69">
        <v>1000</v>
      </c>
      <c r="I14" s="84">
        <f t="shared" si="0"/>
        <v>0</v>
      </c>
      <c r="J14" s="85"/>
    </row>
    <row r="15" spans="1:13" ht="12.75" customHeight="1" x14ac:dyDescent="0.3">
      <c r="A15" s="72" t="s">
        <v>24</v>
      </c>
      <c r="B15" s="89" t="s">
        <v>25</v>
      </c>
      <c r="C15" s="90"/>
      <c r="D15" s="91"/>
      <c r="E15" s="72" t="s">
        <v>10</v>
      </c>
      <c r="F15" s="106"/>
      <c r="G15" s="107"/>
      <c r="H15" s="69">
        <v>2000</v>
      </c>
      <c r="I15" s="84">
        <f t="shared" si="0"/>
        <v>0</v>
      </c>
      <c r="J15" s="85"/>
    </row>
    <row r="16" spans="1:13" ht="15.6" x14ac:dyDescent="0.3">
      <c r="A16" s="75"/>
      <c r="B16" s="92" t="s">
        <v>26</v>
      </c>
      <c r="C16" s="93"/>
      <c r="D16" s="94"/>
      <c r="E16" s="75"/>
      <c r="F16" s="106"/>
      <c r="G16" s="107"/>
      <c r="H16" s="70"/>
      <c r="I16" s="84">
        <f t="shared" si="0"/>
        <v>0</v>
      </c>
      <c r="J16" s="85"/>
    </row>
    <row r="17" spans="1:10" ht="12.75" customHeight="1" x14ac:dyDescent="0.3">
      <c r="A17" s="72" t="s">
        <v>27</v>
      </c>
      <c r="B17" s="86" t="s">
        <v>28</v>
      </c>
      <c r="C17" s="87"/>
      <c r="D17" s="88"/>
      <c r="E17" s="72" t="s">
        <v>29</v>
      </c>
      <c r="F17" s="106"/>
      <c r="G17" s="107"/>
      <c r="H17" s="69">
        <v>850</v>
      </c>
      <c r="I17" s="84">
        <f>F17*H17</f>
        <v>0</v>
      </c>
      <c r="J17" s="85"/>
    </row>
    <row r="18" spans="1:10" ht="12.75" customHeight="1" x14ac:dyDescent="0.3">
      <c r="A18" s="72" t="s">
        <v>30</v>
      </c>
      <c r="B18" s="86" t="s">
        <v>31</v>
      </c>
      <c r="C18" s="87"/>
      <c r="D18" s="88"/>
      <c r="E18" s="72" t="s">
        <v>29</v>
      </c>
      <c r="F18" s="106">
        <v>10</v>
      </c>
      <c r="G18" s="107"/>
      <c r="H18" s="69">
        <v>850</v>
      </c>
      <c r="I18" s="84">
        <f t="shared" si="0"/>
        <v>8500</v>
      </c>
      <c r="J18" s="85"/>
    </row>
    <row r="19" spans="1:10" ht="12.75" customHeight="1" x14ac:dyDescent="0.3">
      <c r="A19" s="72" t="s">
        <v>32</v>
      </c>
      <c r="B19" s="86" t="s">
        <v>33</v>
      </c>
      <c r="C19" s="87"/>
      <c r="D19" s="88"/>
      <c r="E19" s="72" t="s">
        <v>29</v>
      </c>
      <c r="F19" s="106">
        <v>20</v>
      </c>
      <c r="G19" s="107"/>
      <c r="H19" s="69">
        <v>850</v>
      </c>
      <c r="I19" s="84">
        <f t="shared" si="0"/>
        <v>17000</v>
      </c>
      <c r="J19" s="85"/>
    </row>
    <row r="20" spans="1:10" ht="12.75" customHeight="1" x14ac:dyDescent="0.3">
      <c r="A20" s="72" t="s">
        <v>34</v>
      </c>
      <c r="B20" s="86" t="s">
        <v>35</v>
      </c>
      <c r="C20" s="87"/>
      <c r="D20" s="88"/>
      <c r="E20" s="72" t="s">
        <v>29</v>
      </c>
      <c r="F20" s="106"/>
      <c r="G20" s="107"/>
      <c r="H20" s="69">
        <v>1000</v>
      </c>
      <c r="I20" s="84">
        <f t="shared" si="0"/>
        <v>0</v>
      </c>
      <c r="J20" s="85"/>
    </row>
    <row r="21" spans="1:10" ht="12.75" customHeight="1" x14ac:dyDescent="0.3">
      <c r="A21" s="72" t="s">
        <v>36</v>
      </c>
      <c r="B21" s="86" t="s">
        <v>93</v>
      </c>
      <c r="C21" s="87"/>
      <c r="D21" s="88"/>
      <c r="E21" s="72" t="s">
        <v>29</v>
      </c>
      <c r="F21" s="106"/>
      <c r="G21" s="107"/>
      <c r="H21" s="69">
        <v>1000</v>
      </c>
      <c r="I21" s="84">
        <f t="shared" si="0"/>
        <v>0</v>
      </c>
      <c r="J21" s="85"/>
    </row>
    <row r="22" spans="1:10" ht="12.75" customHeight="1" x14ac:dyDescent="0.3">
      <c r="A22" s="72" t="s">
        <v>37</v>
      </c>
      <c r="B22" s="86" t="s">
        <v>94</v>
      </c>
      <c r="C22" s="87"/>
      <c r="D22" s="88"/>
      <c r="E22" s="72" t="s">
        <v>29</v>
      </c>
      <c r="F22" s="106"/>
      <c r="G22" s="107"/>
      <c r="H22" s="69">
        <v>1000</v>
      </c>
      <c r="I22" s="84">
        <f t="shared" si="0"/>
        <v>0</v>
      </c>
      <c r="J22" s="85"/>
    </row>
    <row r="23" spans="1:10" ht="12.75" customHeight="1" x14ac:dyDescent="0.3">
      <c r="A23" s="72" t="s">
        <v>38</v>
      </c>
      <c r="B23" s="86" t="s">
        <v>39</v>
      </c>
      <c r="C23" s="87"/>
      <c r="D23" s="88"/>
      <c r="E23" s="72" t="s">
        <v>29</v>
      </c>
      <c r="F23" s="106"/>
      <c r="G23" s="107"/>
      <c r="H23" s="69">
        <v>1000</v>
      </c>
      <c r="I23" s="84">
        <f t="shared" si="0"/>
        <v>0</v>
      </c>
      <c r="J23" s="85"/>
    </row>
    <row r="24" spans="1:10" ht="15.6" x14ac:dyDescent="0.3">
      <c r="A24" s="72">
        <v>4</v>
      </c>
      <c r="B24" s="86" t="s">
        <v>40</v>
      </c>
      <c r="C24" s="87"/>
      <c r="D24" s="88"/>
      <c r="E24" s="72"/>
      <c r="F24" s="106"/>
      <c r="G24" s="107"/>
      <c r="H24" s="69"/>
      <c r="I24" s="84">
        <f t="shared" si="0"/>
        <v>0</v>
      </c>
      <c r="J24" s="85"/>
    </row>
    <row r="25" spans="1:10" ht="15.6" x14ac:dyDescent="0.3">
      <c r="A25" s="72" t="s">
        <v>41</v>
      </c>
      <c r="B25" s="86" t="s">
        <v>42</v>
      </c>
      <c r="C25" s="87"/>
      <c r="D25" s="88"/>
      <c r="E25" s="72" t="s">
        <v>29</v>
      </c>
      <c r="F25" s="106"/>
      <c r="G25" s="107"/>
      <c r="H25" s="69">
        <v>120</v>
      </c>
      <c r="I25" s="84">
        <f t="shared" si="0"/>
        <v>0</v>
      </c>
      <c r="J25" s="85"/>
    </row>
    <row r="26" spans="1:10" ht="15.6" x14ac:dyDescent="0.3">
      <c r="A26" s="72" t="s">
        <v>43</v>
      </c>
      <c r="B26" s="86" t="s">
        <v>152</v>
      </c>
      <c r="C26" s="87"/>
      <c r="D26" s="88"/>
      <c r="E26" s="72" t="s">
        <v>29</v>
      </c>
      <c r="F26" s="106"/>
      <c r="G26" s="107"/>
      <c r="H26" s="69">
        <v>140</v>
      </c>
      <c r="I26" s="84">
        <f t="shared" si="0"/>
        <v>0</v>
      </c>
      <c r="J26" s="85"/>
    </row>
    <row r="27" spans="1:10" ht="15.6" x14ac:dyDescent="0.3">
      <c r="A27" s="72" t="s">
        <v>44</v>
      </c>
      <c r="B27" s="86" t="s">
        <v>153</v>
      </c>
      <c r="C27" s="87"/>
      <c r="D27" s="88"/>
      <c r="E27" s="72" t="s">
        <v>29</v>
      </c>
      <c r="F27" s="106">
        <v>40</v>
      </c>
      <c r="G27" s="107"/>
      <c r="H27" s="69">
        <v>160</v>
      </c>
      <c r="I27" s="84">
        <f t="shared" si="0"/>
        <v>6400</v>
      </c>
      <c r="J27" s="85"/>
    </row>
    <row r="28" spans="1:10" ht="15.6" x14ac:dyDescent="0.3">
      <c r="A28" s="72" t="s">
        <v>46</v>
      </c>
      <c r="B28" s="86" t="s">
        <v>45</v>
      </c>
      <c r="C28" s="87"/>
      <c r="D28" s="88"/>
      <c r="E28" s="72" t="s">
        <v>29</v>
      </c>
      <c r="F28" s="106"/>
      <c r="G28" s="107"/>
      <c r="H28" s="69">
        <v>200</v>
      </c>
      <c r="I28" s="84">
        <f t="shared" si="0"/>
        <v>0</v>
      </c>
      <c r="J28" s="85"/>
    </row>
    <row r="29" spans="1:10" ht="12.75" customHeight="1" x14ac:dyDescent="0.3">
      <c r="A29" s="72" t="s">
        <v>47</v>
      </c>
      <c r="B29" s="86" t="s">
        <v>48</v>
      </c>
      <c r="C29" s="87"/>
      <c r="D29" s="88"/>
      <c r="E29" s="72" t="s">
        <v>29</v>
      </c>
      <c r="F29" s="106">
        <v>23</v>
      </c>
      <c r="G29" s="107"/>
      <c r="H29" s="69">
        <v>100</v>
      </c>
      <c r="I29" s="84">
        <f t="shared" si="0"/>
        <v>2300</v>
      </c>
      <c r="J29" s="85"/>
    </row>
    <row r="30" spans="1:10" ht="12.75" customHeight="1" x14ac:dyDescent="0.3">
      <c r="A30" s="72" t="s">
        <v>49</v>
      </c>
      <c r="B30" s="86" t="s">
        <v>50</v>
      </c>
      <c r="C30" s="87"/>
      <c r="D30" s="88"/>
      <c r="E30" s="72" t="s">
        <v>29</v>
      </c>
      <c r="F30" s="106"/>
      <c r="G30" s="107"/>
      <c r="H30" s="69">
        <v>120</v>
      </c>
      <c r="I30" s="84">
        <f t="shared" si="0"/>
        <v>0</v>
      </c>
      <c r="J30" s="85"/>
    </row>
    <row r="31" spans="1:10" ht="15.6" x14ac:dyDescent="0.3">
      <c r="A31" s="75"/>
      <c r="B31" s="92" t="s">
        <v>51</v>
      </c>
      <c r="C31" s="93"/>
      <c r="D31" s="94"/>
      <c r="E31" s="75"/>
      <c r="F31" s="106"/>
      <c r="G31" s="107"/>
      <c r="H31" s="70"/>
      <c r="I31" s="84">
        <f t="shared" si="0"/>
        <v>0</v>
      </c>
      <c r="J31" s="85"/>
    </row>
    <row r="32" spans="1:10" ht="12.75" customHeight="1" x14ac:dyDescent="0.3">
      <c r="A32" s="72" t="s">
        <v>52</v>
      </c>
      <c r="B32" s="86" t="s">
        <v>53</v>
      </c>
      <c r="C32" s="87"/>
      <c r="D32" s="88"/>
      <c r="E32" s="72" t="s">
        <v>10</v>
      </c>
      <c r="F32" s="106">
        <v>3</v>
      </c>
      <c r="G32" s="107"/>
      <c r="H32" s="69">
        <v>800</v>
      </c>
      <c r="I32" s="84">
        <f t="shared" si="0"/>
        <v>2400</v>
      </c>
      <c r="J32" s="85"/>
    </row>
    <row r="33" spans="1:10" ht="12.75" customHeight="1" x14ac:dyDescent="0.3">
      <c r="A33" s="72" t="s">
        <v>54</v>
      </c>
      <c r="B33" s="86" t="s">
        <v>97</v>
      </c>
      <c r="C33" s="87"/>
      <c r="D33" s="88"/>
      <c r="E33" s="72" t="s">
        <v>10</v>
      </c>
      <c r="F33" s="106"/>
      <c r="G33" s="107"/>
      <c r="H33" s="69">
        <v>1500</v>
      </c>
      <c r="I33" s="84">
        <f t="shared" si="0"/>
        <v>0</v>
      </c>
      <c r="J33" s="85"/>
    </row>
    <row r="34" spans="1:10" ht="12.75" customHeight="1" x14ac:dyDescent="0.3">
      <c r="A34" s="72" t="s">
        <v>55</v>
      </c>
      <c r="B34" s="86" t="s">
        <v>95</v>
      </c>
      <c r="C34" s="87"/>
      <c r="D34" s="88"/>
      <c r="E34" s="72" t="s">
        <v>10</v>
      </c>
      <c r="F34" s="106"/>
      <c r="G34" s="107"/>
      <c r="H34" s="69">
        <v>1500</v>
      </c>
      <c r="I34" s="84">
        <f t="shared" si="0"/>
        <v>0</v>
      </c>
      <c r="J34" s="85"/>
    </row>
    <row r="35" spans="1:10" ht="12.75" customHeight="1" x14ac:dyDescent="0.3">
      <c r="A35" s="72" t="s">
        <v>56</v>
      </c>
      <c r="B35" s="86" t="s">
        <v>96</v>
      </c>
      <c r="C35" s="87"/>
      <c r="D35" s="88"/>
      <c r="E35" s="72" t="s">
        <v>10</v>
      </c>
      <c r="F35" s="106"/>
      <c r="G35" s="107"/>
      <c r="H35" s="69">
        <v>1500</v>
      </c>
      <c r="I35" s="84">
        <f t="shared" si="0"/>
        <v>0</v>
      </c>
      <c r="J35" s="85"/>
    </row>
    <row r="36" spans="1:10" ht="12.75" customHeight="1" x14ac:dyDescent="0.3">
      <c r="A36" s="72">
        <v>7</v>
      </c>
      <c r="B36" s="86" t="s">
        <v>57</v>
      </c>
      <c r="C36" s="87"/>
      <c r="D36" s="88"/>
      <c r="E36" s="72" t="s">
        <v>58</v>
      </c>
      <c r="F36" s="106"/>
      <c r="G36" s="107"/>
      <c r="H36" s="69">
        <v>245</v>
      </c>
      <c r="I36" s="84">
        <f t="shared" si="0"/>
        <v>0</v>
      </c>
      <c r="J36" s="85"/>
    </row>
    <row r="37" spans="1:10" ht="15.6" x14ac:dyDescent="0.3">
      <c r="A37" s="72">
        <v>8</v>
      </c>
      <c r="B37" s="86" t="s">
        <v>59</v>
      </c>
      <c r="C37" s="87"/>
      <c r="D37" s="88"/>
      <c r="E37" s="72" t="s">
        <v>60</v>
      </c>
      <c r="F37" s="106"/>
      <c r="G37" s="107"/>
      <c r="H37" s="69">
        <v>1050</v>
      </c>
      <c r="I37" s="84">
        <f t="shared" si="0"/>
        <v>0</v>
      </c>
      <c r="J37" s="85"/>
    </row>
    <row r="38" spans="1:10" ht="15.6" x14ac:dyDescent="0.3">
      <c r="A38" s="72">
        <v>9</v>
      </c>
      <c r="B38" s="86" t="s">
        <v>61</v>
      </c>
      <c r="C38" s="87"/>
      <c r="D38" s="88"/>
      <c r="E38" s="72" t="s">
        <v>29</v>
      </c>
      <c r="F38" s="106"/>
      <c r="G38" s="107"/>
      <c r="H38" s="69">
        <v>900</v>
      </c>
      <c r="I38" s="84">
        <f t="shared" si="0"/>
        <v>0</v>
      </c>
      <c r="J38" s="85"/>
    </row>
    <row r="39" spans="1:10" ht="15.6" x14ac:dyDescent="0.3">
      <c r="A39" s="72">
        <v>10</v>
      </c>
      <c r="B39" s="86" t="s">
        <v>62</v>
      </c>
      <c r="C39" s="87"/>
      <c r="D39" s="88"/>
      <c r="E39" s="76" t="s">
        <v>63</v>
      </c>
      <c r="F39" s="106">
        <v>2</v>
      </c>
      <c r="G39" s="107"/>
      <c r="H39" s="69">
        <v>1800</v>
      </c>
      <c r="I39" s="84">
        <f t="shared" si="0"/>
        <v>3600</v>
      </c>
      <c r="J39" s="85"/>
    </row>
    <row r="40" spans="1:10" ht="12.75" customHeight="1" x14ac:dyDescent="0.3">
      <c r="A40" s="72">
        <v>11</v>
      </c>
      <c r="B40" s="86" t="s">
        <v>64</v>
      </c>
      <c r="C40" s="87"/>
      <c r="D40" s="88"/>
      <c r="E40" s="72" t="s">
        <v>29</v>
      </c>
      <c r="F40" s="106"/>
      <c r="G40" s="107"/>
      <c r="H40" s="69">
        <v>150</v>
      </c>
      <c r="I40" s="84">
        <f t="shared" si="0"/>
        <v>0</v>
      </c>
      <c r="J40" s="85"/>
    </row>
    <row r="41" spans="1:10" ht="15.6" x14ac:dyDescent="0.3">
      <c r="A41" s="72">
        <v>12</v>
      </c>
      <c r="B41" s="86" t="s">
        <v>90</v>
      </c>
      <c r="C41" s="87"/>
      <c r="D41" s="88"/>
      <c r="E41" s="72" t="s">
        <v>10</v>
      </c>
      <c r="F41" s="106"/>
      <c r="G41" s="107"/>
      <c r="H41" s="69">
        <v>5400</v>
      </c>
      <c r="I41" s="84">
        <f t="shared" si="0"/>
        <v>0</v>
      </c>
      <c r="J41" s="85"/>
    </row>
    <row r="42" spans="1:10" ht="15.6" x14ac:dyDescent="0.3">
      <c r="A42" s="72">
        <v>13</v>
      </c>
      <c r="B42" s="86" t="s">
        <v>98</v>
      </c>
      <c r="C42" s="87"/>
      <c r="D42" s="88"/>
      <c r="E42" s="72" t="s">
        <v>58</v>
      </c>
      <c r="F42" s="106">
        <v>145</v>
      </c>
      <c r="G42" s="107"/>
      <c r="H42" s="69">
        <v>245</v>
      </c>
      <c r="I42" s="84">
        <f t="shared" ref="I42" si="1">F42*H42</f>
        <v>35525</v>
      </c>
      <c r="J42" s="85"/>
    </row>
    <row r="43" spans="1:10" ht="15.6" x14ac:dyDescent="0.3">
      <c r="A43" s="75" t="s">
        <v>65</v>
      </c>
      <c r="B43" s="92" t="s">
        <v>66</v>
      </c>
      <c r="C43" s="93"/>
      <c r="D43" s="94"/>
      <c r="E43" s="77"/>
      <c r="F43" s="156"/>
      <c r="G43" s="157"/>
      <c r="H43" s="71"/>
      <c r="I43" s="142">
        <f>SUM(I9:I42)</f>
        <v>80375</v>
      </c>
      <c r="J43" s="143"/>
    </row>
    <row r="44" spans="1:10" ht="15.6" x14ac:dyDescent="0.3">
      <c r="A44" s="72" t="s">
        <v>67</v>
      </c>
      <c r="B44" s="86" t="s">
        <v>68</v>
      </c>
      <c r="C44" s="87"/>
      <c r="D44" s="88"/>
      <c r="E44" s="78" t="s">
        <v>69</v>
      </c>
      <c r="F44" s="146">
        <v>0.18</v>
      </c>
      <c r="G44" s="147"/>
      <c r="H44" s="72"/>
      <c r="I44" s="84">
        <f>F44*I43</f>
        <v>14467.5</v>
      </c>
      <c r="J44" s="85"/>
    </row>
    <row r="45" spans="1:10" ht="16.2" thickBot="1" x14ac:dyDescent="0.35">
      <c r="A45" s="20" t="s">
        <v>70</v>
      </c>
      <c r="B45" s="133" t="s">
        <v>99</v>
      </c>
      <c r="C45" s="134"/>
      <c r="D45" s="135"/>
      <c r="E45" s="79"/>
      <c r="F45" s="148"/>
      <c r="G45" s="149"/>
      <c r="H45" s="80"/>
      <c r="I45" s="144">
        <f>I44+I43</f>
        <v>94842.5</v>
      </c>
      <c r="J45" s="145"/>
    </row>
    <row r="46" spans="1:10" ht="14.4" thickBot="1" x14ac:dyDescent="0.35">
      <c r="A46" s="81" t="s">
        <v>70</v>
      </c>
      <c r="B46" s="128"/>
      <c r="C46" s="129"/>
      <c r="D46" s="129"/>
      <c r="E46" s="129"/>
      <c r="F46" s="129"/>
      <c r="G46" s="130"/>
      <c r="H46" s="82"/>
      <c r="I46" s="131"/>
      <c r="J46" s="132"/>
    </row>
    <row r="47" spans="1:10" x14ac:dyDescent="0.3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3">
      <c r="A48" s="11"/>
      <c r="B48" s="12" t="s">
        <v>71</v>
      </c>
      <c r="G48" s="11"/>
      <c r="H48" s="11"/>
      <c r="I48" s="11"/>
      <c r="J48" s="11"/>
    </row>
    <row r="49" spans="1:10" s="12" customFormat="1" x14ac:dyDescent="0.3">
      <c r="A49" s="11"/>
      <c r="B49" s="12" t="s">
        <v>72</v>
      </c>
      <c r="G49" s="11"/>
      <c r="H49" s="11"/>
      <c r="I49" s="11"/>
      <c r="J49" s="11"/>
    </row>
    <row r="50" spans="1:10" s="12" customFormat="1" x14ac:dyDescent="0.3">
      <c r="A50" s="11"/>
      <c r="B50" s="12" t="s">
        <v>73</v>
      </c>
      <c r="G50" s="11"/>
      <c r="H50" s="11"/>
      <c r="I50" s="11"/>
      <c r="J50" s="11"/>
    </row>
    <row r="51" spans="1:10" s="12" customFormat="1" x14ac:dyDescent="0.3">
      <c r="A51" s="11"/>
      <c r="B51" s="12" t="s">
        <v>74</v>
      </c>
      <c r="G51" s="11"/>
      <c r="H51" s="11"/>
      <c r="I51" s="11"/>
      <c r="J51" s="11"/>
    </row>
    <row r="52" spans="1:10" s="12" customFormat="1" x14ac:dyDescent="0.3">
      <c r="A52" s="11"/>
      <c r="G52" s="11"/>
      <c r="H52" s="11"/>
      <c r="I52" s="11"/>
      <c r="J52" s="11"/>
    </row>
    <row r="53" spans="1:10" s="12" customFormat="1" x14ac:dyDescent="0.3">
      <c r="A53" s="11"/>
      <c r="B53" s="13" t="s">
        <v>75</v>
      </c>
      <c r="C53" s="141" t="s">
        <v>76</v>
      </c>
      <c r="D53" s="141"/>
      <c r="E53" s="141"/>
      <c r="F53" s="141"/>
      <c r="G53" s="141"/>
      <c r="H53" s="141"/>
      <c r="I53" s="141"/>
      <c r="J53" s="141"/>
    </row>
    <row r="54" spans="1:10" s="12" customFormat="1" ht="15" customHeight="1" x14ac:dyDescent="0.3">
      <c r="A54" s="11"/>
      <c r="B54" s="13" t="s">
        <v>77</v>
      </c>
      <c r="C54" s="141"/>
      <c r="D54" s="141"/>
      <c r="E54" s="141"/>
      <c r="F54" s="141"/>
      <c r="G54" s="141"/>
      <c r="H54" s="141"/>
      <c r="I54" s="141"/>
      <c r="J54" s="141"/>
    </row>
    <row r="55" spans="1:10" s="12" customFormat="1" x14ac:dyDescent="0.3">
      <c r="A55" s="11"/>
      <c r="B55" s="13" t="s">
        <v>78</v>
      </c>
      <c r="C55" s="150"/>
      <c r="D55" s="150"/>
      <c r="E55" s="150"/>
      <c r="F55" s="150"/>
      <c r="G55" s="150"/>
      <c r="H55" s="150"/>
      <c r="I55" s="150"/>
      <c r="J55" s="150"/>
    </row>
    <row r="56" spans="1:10" s="12" customFormat="1" x14ac:dyDescent="0.3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4.4" thickBot="1" x14ac:dyDescent="0.3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35">
      <c r="A58" s="11"/>
      <c r="B58" s="151" t="s">
        <v>79</v>
      </c>
      <c r="C58" s="152"/>
      <c r="D58" s="139"/>
      <c r="E58" s="139"/>
      <c r="F58" s="139"/>
      <c r="G58" s="139"/>
      <c r="H58" s="139"/>
      <c r="I58" s="139"/>
      <c r="J58" s="140"/>
    </row>
    <row r="59" spans="1:10" s="12" customFormat="1" ht="16.5" customHeight="1" thickTop="1" thickBot="1" x14ac:dyDescent="0.35">
      <c r="A59" s="11"/>
      <c r="B59" s="136" t="s">
        <v>87</v>
      </c>
      <c r="C59" s="137"/>
      <c r="D59" s="139"/>
      <c r="E59" s="139"/>
      <c r="F59" s="139"/>
      <c r="G59" s="139"/>
      <c r="H59" s="139"/>
      <c r="I59" s="139"/>
      <c r="J59" s="140"/>
    </row>
    <row r="60" spans="1:10" s="12" customFormat="1" ht="16.5" customHeight="1" thickTop="1" thickBot="1" x14ac:dyDescent="0.35">
      <c r="A60" s="11"/>
      <c r="B60" s="136" t="s">
        <v>80</v>
      </c>
      <c r="C60" s="138"/>
      <c r="D60" s="139"/>
      <c r="E60" s="139"/>
      <c r="F60" s="139"/>
      <c r="G60" s="139"/>
      <c r="H60" s="139"/>
      <c r="I60" s="139"/>
      <c r="J60" s="140"/>
    </row>
    <row r="61" spans="1:10" s="12" customFormat="1" ht="16.5" customHeight="1" thickTop="1" thickBot="1" x14ac:dyDescent="0.35">
      <c r="A61" s="11"/>
      <c r="B61" s="136" t="s">
        <v>81</v>
      </c>
      <c r="C61" s="138"/>
      <c r="D61" s="139"/>
      <c r="E61" s="139"/>
      <c r="F61" s="139"/>
      <c r="G61" s="139"/>
      <c r="H61" s="139"/>
      <c r="I61" s="139"/>
      <c r="J61" s="140"/>
    </row>
    <row r="62" spans="1:10" s="12" customFormat="1" ht="16.5" customHeight="1" thickTop="1" thickBot="1" x14ac:dyDescent="0.35">
      <c r="A62" s="11"/>
      <c r="B62" s="136" t="s">
        <v>82</v>
      </c>
      <c r="C62" s="138"/>
      <c r="D62" s="139"/>
      <c r="E62" s="139"/>
      <c r="F62" s="139"/>
      <c r="G62" s="139"/>
      <c r="H62" s="139"/>
      <c r="I62" s="139"/>
      <c r="J62" s="140"/>
    </row>
    <row r="63" spans="1:10" s="12" customFormat="1" ht="16.5" customHeight="1" thickTop="1" thickBot="1" x14ac:dyDescent="0.35">
      <c r="A63" s="11"/>
      <c r="B63" s="136" t="s">
        <v>83</v>
      </c>
      <c r="C63" s="138"/>
      <c r="D63" s="139"/>
      <c r="E63" s="139"/>
      <c r="F63" s="139"/>
      <c r="G63" s="139"/>
      <c r="H63" s="139"/>
      <c r="I63" s="139"/>
      <c r="J63" s="140"/>
    </row>
    <row r="64" spans="1:10" s="12" customFormat="1" ht="16.5" customHeight="1" thickTop="1" thickBot="1" x14ac:dyDescent="0.35">
      <c r="A64" s="11"/>
      <c r="B64" s="136" t="s">
        <v>84</v>
      </c>
      <c r="C64" s="138"/>
      <c r="D64" s="155"/>
      <c r="E64" s="139"/>
      <c r="F64" s="139"/>
      <c r="G64" s="139"/>
      <c r="H64" s="139"/>
      <c r="I64" s="139"/>
      <c r="J64" s="140"/>
    </row>
    <row r="65" spans="1:10" s="12" customFormat="1" ht="16.5" customHeight="1" thickTop="1" thickBot="1" x14ac:dyDescent="0.35">
      <c r="A65" s="11"/>
      <c r="B65" s="153" t="s">
        <v>85</v>
      </c>
      <c r="C65" s="154"/>
      <c r="D65" s="139"/>
      <c r="E65" s="139"/>
      <c r="F65" s="139"/>
      <c r="G65" s="139"/>
      <c r="H65" s="139"/>
      <c r="I65" s="139"/>
      <c r="J65" s="140"/>
    </row>
    <row r="66" spans="1:10" s="12" customFormat="1" ht="16.5" customHeight="1" thickTop="1" thickBot="1" x14ac:dyDescent="0.35">
      <c r="A66" s="11"/>
      <c r="B66" s="16" t="s">
        <v>86</v>
      </c>
      <c r="C66" s="17"/>
      <c r="D66" s="139"/>
      <c r="E66" s="139"/>
      <c r="F66" s="139"/>
      <c r="G66" s="139"/>
      <c r="H66" s="139"/>
      <c r="I66" s="139"/>
      <c r="J66" s="140"/>
    </row>
    <row r="67" spans="1:10" s="12" customFormat="1" ht="16.5" customHeight="1" thickTop="1" thickBot="1" x14ac:dyDescent="0.35">
      <c r="A67" s="11"/>
      <c r="B67" s="153" t="s">
        <v>88</v>
      </c>
      <c r="C67" s="154"/>
      <c r="D67" s="139"/>
      <c r="E67" s="139"/>
      <c r="F67" s="139"/>
      <c r="G67" s="139"/>
      <c r="H67" s="139"/>
      <c r="I67" s="139"/>
      <c r="J67" s="140"/>
    </row>
    <row r="68" spans="1:10" s="12" customFormat="1" x14ac:dyDescent="0.3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3">
      <c r="A69" s="11"/>
      <c r="G69" s="11"/>
      <c r="H69" s="11"/>
      <c r="I69" s="11"/>
      <c r="J69" s="11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</sheetData>
  <sheetProtection algorithmName="SHA-512" hashValue="wKVdczgdGbZOSQI9YphLN0mCJ0lFTv02/PmyF90uBQtky2Bq6vBI6xfDqm1zJnvXx0lsDCQe0juBvAZrQIzRlQ==" saltValue="bGqsgh2TCPX5YRshckqm1Q==" spinCount="100000" sheet="1" objects="1" scenarios="1"/>
  <mergeCells count="147">
    <mergeCell ref="F26:G26"/>
    <mergeCell ref="F27:G27"/>
    <mergeCell ref="F28:G28"/>
    <mergeCell ref="F29:G29"/>
    <mergeCell ref="F30:G30"/>
    <mergeCell ref="F31:G31"/>
    <mergeCell ref="F32:G32"/>
    <mergeCell ref="F43:G4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11" sqref="H11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84" t="s">
        <v>101</v>
      </c>
      <c r="C1" s="184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85">
        <v>1</v>
      </c>
      <c r="B2" s="187" t="s">
        <v>106</v>
      </c>
      <c r="C2" s="188"/>
      <c r="D2" s="191"/>
      <c r="E2" s="26" t="s">
        <v>107</v>
      </c>
      <c r="F2" s="27" t="s">
        <v>108</v>
      </c>
      <c r="G2" s="28" t="s">
        <v>10</v>
      </c>
      <c r="H2" s="29"/>
      <c r="I2" s="30">
        <v>8311</v>
      </c>
      <c r="J2" s="31">
        <f>I2+I3</f>
        <v>24500</v>
      </c>
      <c r="K2" s="66">
        <f>J2*H2</f>
        <v>0</v>
      </c>
    </row>
    <row r="3" spans="1:11" s="25" customFormat="1" ht="16.2" thickBot="1" x14ac:dyDescent="0.35">
      <c r="A3" s="186"/>
      <c r="B3" s="189"/>
      <c r="C3" s="190"/>
      <c r="D3" s="192"/>
      <c r="E3" s="32" t="s">
        <v>109</v>
      </c>
      <c r="F3" s="33" t="s">
        <v>110</v>
      </c>
      <c r="G3" s="34" t="s">
        <v>10</v>
      </c>
      <c r="H3" s="35"/>
      <c r="I3" s="30">
        <v>16189</v>
      </c>
      <c r="J3" s="36"/>
      <c r="K3" s="67"/>
    </row>
    <row r="4" spans="1:11" s="25" customFormat="1" ht="16.2" thickBot="1" x14ac:dyDescent="0.35">
      <c r="A4" s="193">
        <v>2</v>
      </c>
      <c r="B4" s="194" t="s">
        <v>111</v>
      </c>
      <c r="C4" s="195"/>
      <c r="D4" s="196"/>
      <c r="E4" s="37" t="s">
        <v>112</v>
      </c>
      <c r="F4" s="33" t="s">
        <v>113</v>
      </c>
      <c r="G4" s="38" t="s">
        <v>10</v>
      </c>
      <c r="H4" s="39">
        <v>1</v>
      </c>
      <c r="I4" s="30">
        <v>10750</v>
      </c>
      <c r="J4" s="31">
        <f t="shared" ref="J4" si="0">I4+I5</f>
        <v>27500</v>
      </c>
      <c r="K4" s="66">
        <f t="shared" ref="K4" si="1">J4*H4</f>
        <v>27500</v>
      </c>
    </row>
    <row r="5" spans="1:11" s="25" customFormat="1" ht="16.2" thickBot="1" x14ac:dyDescent="0.35">
      <c r="A5" s="185"/>
      <c r="B5" s="187"/>
      <c r="C5" s="188"/>
      <c r="D5" s="191"/>
      <c r="E5" s="40" t="s">
        <v>114</v>
      </c>
      <c r="F5" s="33" t="s">
        <v>115</v>
      </c>
      <c r="G5" s="41" t="s">
        <v>10</v>
      </c>
      <c r="H5" s="42">
        <v>1</v>
      </c>
      <c r="I5" s="30">
        <v>16750</v>
      </c>
      <c r="J5" s="36"/>
      <c r="K5" s="67"/>
    </row>
    <row r="6" spans="1:11" s="25" customFormat="1" ht="16.2" thickBot="1" x14ac:dyDescent="0.35">
      <c r="A6" s="177">
        <v>3</v>
      </c>
      <c r="B6" s="179" t="s">
        <v>116</v>
      </c>
      <c r="C6" s="179"/>
      <c r="D6" s="179"/>
      <c r="E6" s="37" t="s">
        <v>117</v>
      </c>
      <c r="F6" s="33" t="s">
        <v>118</v>
      </c>
      <c r="G6" s="43" t="s">
        <v>10</v>
      </c>
      <c r="H6" s="44">
        <v>2</v>
      </c>
      <c r="I6" s="30">
        <f>10115</f>
        <v>10115</v>
      </c>
      <c r="J6" s="31">
        <f t="shared" ref="J6" si="2">I6+I7</f>
        <v>36400</v>
      </c>
      <c r="K6" s="66">
        <f t="shared" ref="K6" si="3">J6*H6</f>
        <v>72800</v>
      </c>
    </row>
    <row r="7" spans="1:11" s="25" customFormat="1" ht="16.2" thickBot="1" x14ac:dyDescent="0.35">
      <c r="A7" s="178"/>
      <c r="B7" s="180"/>
      <c r="C7" s="180"/>
      <c r="D7" s="180"/>
      <c r="E7" s="32" t="s">
        <v>119</v>
      </c>
      <c r="F7" s="33" t="s">
        <v>120</v>
      </c>
      <c r="G7" s="45" t="s">
        <v>10</v>
      </c>
      <c r="H7" s="46">
        <v>2</v>
      </c>
      <c r="I7" s="30">
        <v>26285</v>
      </c>
      <c r="J7" s="36"/>
      <c r="K7" s="67"/>
    </row>
    <row r="8" spans="1:11" s="25" customFormat="1" ht="15" thickBot="1" x14ac:dyDescent="0.35">
      <c r="A8" s="181"/>
      <c r="B8" s="182"/>
      <c r="C8" s="182"/>
      <c r="D8" s="182"/>
      <c r="E8" s="182"/>
      <c r="F8" s="182"/>
      <c r="G8" s="182"/>
      <c r="H8" s="182"/>
      <c r="I8" s="182"/>
      <c r="J8" s="182"/>
      <c r="K8" s="183"/>
    </row>
    <row r="9" spans="1:11" s="25" customFormat="1" ht="16.2" thickBot="1" x14ac:dyDescent="0.35">
      <c r="A9" s="162">
        <v>4</v>
      </c>
      <c r="B9" s="165" t="s">
        <v>121</v>
      </c>
      <c r="C9" s="165"/>
      <c r="D9" s="165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68">
        <f>(I9+I10+I11)</f>
        <v>48700</v>
      </c>
      <c r="K9" s="171">
        <f>J9*H9</f>
        <v>0</v>
      </c>
    </row>
    <row r="10" spans="1:11" s="25" customFormat="1" ht="16.2" thickBot="1" x14ac:dyDescent="0.35">
      <c r="A10" s="163"/>
      <c r="B10" s="166"/>
      <c r="C10" s="166"/>
      <c r="D10" s="166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69"/>
      <c r="K10" s="172"/>
    </row>
    <row r="11" spans="1:11" s="25" customFormat="1" ht="16.2" thickBot="1" x14ac:dyDescent="0.35">
      <c r="A11" s="164"/>
      <c r="B11" s="167"/>
      <c r="C11" s="167"/>
      <c r="D11" s="167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70"/>
      <c r="K11" s="173"/>
    </row>
    <row r="12" spans="1:11" s="25" customFormat="1" ht="16.2" thickBot="1" x14ac:dyDescent="0.35">
      <c r="A12" s="162">
        <v>5</v>
      </c>
      <c r="B12" s="165" t="s">
        <v>128</v>
      </c>
      <c r="C12" s="165"/>
      <c r="D12" s="165"/>
      <c r="E12" s="37" t="s">
        <v>129</v>
      </c>
      <c r="F12" s="37" t="s">
        <v>130</v>
      </c>
      <c r="G12" s="47" t="s">
        <v>10</v>
      </c>
      <c r="H12" s="44"/>
      <c r="I12" s="30">
        <v>27000</v>
      </c>
      <c r="J12" s="168">
        <f t="shared" ref="J12" si="4">(I12+I13+I14)</f>
        <v>54300</v>
      </c>
      <c r="K12" s="171">
        <f>J12*H12</f>
        <v>0</v>
      </c>
    </row>
    <row r="13" spans="1:11" s="25" customFormat="1" ht="16.2" thickBot="1" x14ac:dyDescent="0.35">
      <c r="A13" s="163"/>
      <c r="B13" s="166"/>
      <c r="C13" s="166"/>
      <c r="D13" s="166"/>
      <c r="E13" s="48" t="s">
        <v>131</v>
      </c>
      <c r="F13" s="37" t="s">
        <v>132</v>
      </c>
      <c r="G13" s="49" t="s">
        <v>10</v>
      </c>
      <c r="H13" s="50"/>
      <c r="I13" s="30">
        <v>21630</v>
      </c>
      <c r="J13" s="169"/>
      <c r="K13" s="172"/>
    </row>
    <row r="14" spans="1:11" s="25" customFormat="1" ht="16.2" thickBot="1" x14ac:dyDescent="0.35">
      <c r="A14" s="164"/>
      <c r="B14" s="167"/>
      <c r="C14" s="167"/>
      <c r="D14" s="167"/>
      <c r="E14" s="32" t="s">
        <v>126</v>
      </c>
      <c r="F14" s="37" t="s">
        <v>133</v>
      </c>
      <c r="G14" s="51" t="s">
        <v>10</v>
      </c>
      <c r="H14" s="46"/>
      <c r="I14" s="30">
        <v>5670</v>
      </c>
      <c r="J14" s="170"/>
      <c r="K14" s="173"/>
    </row>
    <row r="15" spans="1:11" s="25" customFormat="1" ht="16.2" thickBot="1" x14ac:dyDescent="0.35">
      <c r="A15" s="162">
        <v>6</v>
      </c>
      <c r="B15" s="165" t="s">
        <v>134</v>
      </c>
      <c r="C15" s="165"/>
      <c r="D15" s="165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68">
        <f t="shared" ref="J15" si="5">(I15+I16+I17)</f>
        <v>81300</v>
      </c>
      <c r="K15" s="171">
        <f t="shared" ref="K15:K18" si="6">J15*H15</f>
        <v>0</v>
      </c>
    </row>
    <row r="16" spans="1:11" s="25" customFormat="1" ht="16.2" thickBot="1" x14ac:dyDescent="0.35">
      <c r="A16" s="163"/>
      <c r="B16" s="166"/>
      <c r="C16" s="166"/>
      <c r="D16" s="166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69"/>
      <c r="K16" s="172"/>
    </row>
    <row r="17" spans="1:11" s="25" customFormat="1" ht="16.2" thickBot="1" x14ac:dyDescent="0.35">
      <c r="A17" s="164"/>
      <c r="B17" s="167"/>
      <c r="C17" s="167"/>
      <c r="D17" s="167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70"/>
      <c r="K17" s="173"/>
    </row>
    <row r="18" spans="1:11" s="25" customFormat="1" ht="16.2" thickBot="1" x14ac:dyDescent="0.35">
      <c r="A18" s="162">
        <v>7</v>
      </c>
      <c r="B18" s="165" t="s">
        <v>140</v>
      </c>
      <c r="C18" s="165"/>
      <c r="D18" s="165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68">
        <f t="shared" ref="J18" si="7">(I18+I19+I20)</f>
        <v>95900</v>
      </c>
      <c r="K18" s="171">
        <f t="shared" si="6"/>
        <v>0</v>
      </c>
    </row>
    <row r="19" spans="1:11" s="25" customFormat="1" ht="16.2" thickBot="1" x14ac:dyDescent="0.35">
      <c r="A19" s="163"/>
      <c r="B19" s="166"/>
      <c r="C19" s="166"/>
      <c r="D19" s="166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69"/>
      <c r="K19" s="172"/>
    </row>
    <row r="20" spans="1:11" s="25" customFormat="1" ht="16.2" thickBot="1" x14ac:dyDescent="0.35">
      <c r="A20" s="164"/>
      <c r="B20" s="167"/>
      <c r="C20" s="167"/>
      <c r="D20" s="167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70"/>
      <c r="K20" s="173"/>
    </row>
    <row r="21" spans="1:11" s="25" customFormat="1" x14ac:dyDescent="0.3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6"/>
    </row>
    <row r="22" spans="1:11" s="25" customFormat="1" x14ac:dyDescent="0.3">
      <c r="A22" s="52" t="s">
        <v>146</v>
      </c>
      <c r="B22" s="158" t="s">
        <v>147</v>
      </c>
      <c r="C22" s="159"/>
      <c r="D22" s="53"/>
      <c r="E22" s="53"/>
      <c r="F22" s="53"/>
      <c r="G22" s="54"/>
      <c r="H22" s="55"/>
      <c r="I22" s="55"/>
      <c r="J22" s="55"/>
      <c r="K22" s="56">
        <f>SUM(K2:K20)</f>
        <v>100300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28084.000000000004</v>
      </c>
    </row>
    <row r="24" spans="1:11" s="25" customFormat="1" ht="15" thickBot="1" x14ac:dyDescent="0.35">
      <c r="A24" s="62" t="s">
        <v>150</v>
      </c>
      <c r="B24" s="160" t="s">
        <v>151</v>
      </c>
      <c r="C24" s="161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6</v>
      </c>
      <c r="I24" s="35"/>
      <c r="J24" s="35"/>
      <c r="K24" s="65">
        <f>K23+K22</f>
        <v>128384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2025-07-31T14:08:30Z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