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R33" i="1" l="1"/>
  <c r="M33" i="1"/>
  <c r="R32" i="1"/>
  <c r="M32" i="1"/>
  <c r="R31" i="1"/>
  <c r="M31" i="1"/>
  <c r="R30" i="1"/>
  <c r="M30" i="1"/>
  <c r="R29" i="1"/>
  <c r="M29" i="1"/>
  <c r="R28" i="1"/>
  <c r="M28" i="1"/>
  <c r="R27" i="1"/>
  <c r="M27" i="1"/>
  <c r="R26" i="1"/>
  <c r="M26" i="1"/>
  <c r="R25" i="1"/>
  <c r="M25" i="1"/>
  <c r="R24" i="1"/>
  <c r="M24" i="1"/>
  <c r="R23" i="1"/>
  <c r="M23" i="1"/>
  <c r="R22" i="1"/>
  <c r="M22" i="1"/>
  <c r="R21" i="1"/>
  <c r="R34" i="1" s="1"/>
  <c r="M21" i="1"/>
  <c r="M34" i="1" s="1"/>
  <c r="R36" i="1" l="1"/>
  <c r="R35" i="1"/>
  <c r="M36" i="1"/>
  <c r="M35" i="1"/>
  <c r="G21" i="1" l="1"/>
  <c r="G22" i="1"/>
  <c r="G23" i="1"/>
  <c r="G24" i="1"/>
  <c r="G25" i="1"/>
  <c r="G26" i="1"/>
  <c r="G27" i="1"/>
  <c r="G28" i="1"/>
  <c r="G29" i="1"/>
  <c r="G30" i="1"/>
  <c r="G31" i="1"/>
  <c r="G32" i="1"/>
  <c r="G20" i="1"/>
  <c r="G33" i="1" l="1"/>
  <c r="G34" i="1" s="1"/>
  <c r="G11" i="1"/>
  <c r="G12" i="1"/>
  <c r="G13" i="1"/>
  <c r="G14" i="1"/>
  <c r="G10" i="1"/>
  <c r="G15" i="1" s="1"/>
  <c r="G35" i="1" l="1"/>
  <c r="G16" i="1"/>
  <c r="G17" i="1"/>
  <c r="G36" i="1" l="1"/>
</calcChain>
</file>

<file path=xl/sharedStrings.xml><?xml version="1.0" encoding="utf-8"?>
<sst xmlns="http://schemas.openxmlformats.org/spreadsheetml/2006/main" count="134" uniqueCount="70">
  <si>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</si>
  <si>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</si>
  <si>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</si>
  <si>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</si>
  <si>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</si>
  <si>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</si>
  <si>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</si>
  <si>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</si>
  <si>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</si>
  <si>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</si>
  <si>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</si>
  <si>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</si>
  <si>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</si>
  <si>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</si>
  <si>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</si>
  <si>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</si>
  <si>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</si>
  <si>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</si>
  <si>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</si>
  <si>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</si>
  <si>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</si>
  <si>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</si>
  <si>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</si>
  <si>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</si>
  <si>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</si>
  <si>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</si>
  <si>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</si>
  <si>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</si>
  <si>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</si>
  <si>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</si>
  <si>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</si>
  <si>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</si>
  <si>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</si>
  <si>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</si>
  <si>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</si>
  <si>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</si>
  <si>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</si>
  <si>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</si>
  <si>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</si>
  <si>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</si>
  <si>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</si>
  <si>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</si>
  <si>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</si>
  <si>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</si>
  <si>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</si>
  <si>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</si>
  <si>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</si>
  <si>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</si>
  <si>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Site Address: -  2nd Floor, Plot no.2, Jobner Road, Phulera</t>
  </si>
  <si>
    <t xml:space="preserve">Wating Area </t>
  </si>
  <si>
    <t xml:space="preserve">1.0 TR Hi Wall Unit </t>
  </si>
  <si>
    <t xml:space="preserve">Cash Counter </t>
  </si>
  <si>
    <t>Storage</t>
  </si>
  <si>
    <t xml:space="preserve">Work Station Area </t>
  </si>
  <si>
    <t xml:space="preserve">2.0 TR Cassette Unit 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</si>
  <si>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</si>
  <si>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</t>
  </si>
  <si>
    <t>Gas top up R410A ( &gt; 15 Mtr Length )</t>
  </si>
  <si>
    <t>Stablizers 4 KVA ( V Guard-170 V Up )</t>
  </si>
  <si>
    <t>Stablizers 5 KVA ( V Guard-170 V Up )</t>
  </si>
  <si>
    <t>Insulation on Drain Pipe</t>
  </si>
  <si>
    <t>Providing and laying refrigerent copper pipe with insulation Upto 2.0 TR</t>
  </si>
  <si>
    <t>Providing and laying of 3C 2.5 sqmm electrical cable (Interconnect)</t>
  </si>
  <si>
    <t>Providing and laying of 25mm dia PVC drain pipe</t>
  </si>
  <si>
    <t>Supply and installation of MS stand for outdoor unit - Hi Wall Unit</t>
  </si>
  <si>
    <t>Supply and installation of MS stand for outdoor unit - Cassette Unit</t>
  </si>
  <si>
    <t>Chiseling Work</t>
  </si>
  <si>
    <t>10.09.2024</t>
  </si>
  <si>
    <t xml:space="preserve">As per PO </t>
  </si>
  <si>
    <t xml:space="preserve">Additional Material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</si>
</sst>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wrapText="1"/>
    </xf>
    <xf numFmtId="0" fontId="3" fillId="0" borderId="31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1" fillId="0" borderId="3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1" fillId="0" borderId="15" xfId="0" applyFont="1" applyFill="1" applyBorder="1" applyAlignment="1">
      <alignment horizontal="center" vertical="center"/>
    </xf>
    <xf numFmtId="0" fontId="0" fillId="0" borderId="17" xfId="0" applyBorder="1"/>
    <xf numFmtId="0" fontId="0" fillId="5" borderId="29" xfId="0" applyFill="1" applyBorder="1"/>
    <xf numFmtId="0" fontId="0" fillId="5" borderId="14" xfId="0" applyFill="1" applyBorder="1"/>
    <xf numFmtId="0" fontId="0" fillId="5" borderId="17" xfId="0" applyFill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ST@%2018%25" TargetMode="Externa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topLeftCell="A16" zoomScale="90" zoomScaleNormal="90" workbookViewId="0">
      <selection activeCell="I21" sqref="I2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82" t="s">
        <v>30</v>
      </c>
      <c r="B1" s="74"/>
      <c r="C1" s="74" t="s">
        <v>31</v>
      </c>
      <c r="D1" s="74"/>
      <c r="E1" s="74"/>
      <c r="F1" s="74"/>
      <c r="G1" s="75"/>
    </row>
    <row r="2" spans="1:7" ht="27.75" x14ac:dyDescent="0.25">
      <c r="A2" s="83" t="s">
        <v>32</v>
      </c>
      <c r="B2" s="76"/>
      <c r="C2" s="76" t="s">
        <v>33</v>
      </c>
      <c r="D2" s="76"/>
      <c r="E2" s="76"/>
      <c r="F2" s="76"/>
      <c r="G2" s="77"/>
    </row>
    <row r="3" spans="1:7" ht="21" customHeight="1" x14ac:dyDescent="0.25">
      <c r="A3" s="84" t="s">
        <v>34</v>
      </c>
      <c r="B3" s="78"/>
      <c r="C3" s="78" t="s">
        <v>35</v>
      </c>
      <c r="D3" s="78"/>
      <c r="E3" s="78"/>
      <c r="F3" s="78"/>
      <c r="G3" s="79"/>
    </row>
    <row r="4" spans="1:7" ht="22.5" customHeight="1" thickBot="1" x14ac:dyDescent="0.3">
      <c r="A4" s="85" t="s">
        <v>36</v>
      </c>
      <c r="B4" s="80"/>
      <c r="C4" s="80" t="s">
        <v>37</v>
      </c>
      <c r="D4" s="80"/>
      <c r="E4" s="80"/>
      <c r="F4" s="80"/>
      <c r="G4" s="81"/>
    </row>
    <row r="5" spans="1:7" ht="19.5" thickBot="1" x14ac:dyDescent="0.3">
      <c r="A5" s="86" t="s">
        <v>21</v>
      </c>
      <c r="B5" s="87"/>
      <c r="C5" s="87"/>
      <c r="D5" s="87"/>
      <c r="E5" s="87"/>
      <c r="F5" s="87"/>
      <c r="G5" s="88"/>
    </row>
    <row r="6" spans="1:7" ht="15" customHeight="1" x14ac:dyDescent="0.25">
      <c r="A6" s="89" t="s">
        <v>23</v>
      </c>
      <c r="B6" s="90"/>
      <c r="C6" s="95" t="s">
        <v>47</v>
      </c>
      <c r="D6" s="96"/>
      <c r="E6" s="97"/>
      <c r="F6" s="89" t="s">
        <v>22</v>
      </c>
      <c r="G6" s="93" t="s">
        <v>67</v>
      </c>
    </row>
    <row r="7" spans="1:7" ht="15" customHeight="1" thickBot="1" x14ac:dyDescent="0.3">
      <c r="A7" s="91"/>
      <c r="B7" s="92"/>
      <c r="C7" s="98"/>
      <c r="D7" s="99"/>
      <c r="E7" s="100"/>
      <c r="F7" s="91"/>
      <c r="G7" s="94"/>
    </row>
    <row r="8" spans="1:7" ht="22.5" customHeight="1" thickBot="1" x14ac:dyDescent="0.3">
      <c r="A8" s="101" t="s">
        <v>48</v>
      </c>
      <c r="B8" s="102"/>
      <c r="C8" s="102"/>
      <c r="D8" s="102"/>
      <c r="E8" s="102"/>
      <c r="F8" s="102"/>
      <c r="G8" s="103"/>
    </row>
    <row r="9" spans="1:7" ht="21" customHeight="1" x14ac:dyDescent="0.25">
      <c r="A9" s="12" t="s">
        <v>24</v>
      </c>
      <c r="B9" s="13" t="s">
        <v>19</v>
      </c>
      <c r="C9" s="13" t="s">
        <v>0</v>
      </c>
      <c r="D9" s="13" t="s">
        <v>1</v>
      </c>
      <c r="E9" s="13" t="s">
        <v>2</v>
      </c>
      <c r="F9" s="13" t="s">
        <v>3</v>
      </c>
      <c r="G9" s="14" t="s">
        <v>4</v>
      </c>
    </row>
    <row r="10" spans="1:7" x14ac:dyDescent="0.25">
      <c r="A10" s="7">
        <v>1</v>
      </c>
      <c r="B10" s="1" t="s">
        <v>49</v>
      </c>
      <c r="C10" s="3" t="s">
        <v>50</v>
      </c>
      <c r="D10" s="4" t="s">
        <v>5</v>
      </c>
      <c r="E10" s="4">
        <v>1</v>
      </c>
      <c r="F10" s="2"/>
      <c r="G10" s="8">
        <f>F10*E10</f>
        <v>0</v>
      </c>
    </row>
    <row r="11" spans="1:7" x14ac:dyDescent="0.25">
      <c r="A11" s="7">
        <v>2</v>
      </c>
      <c r="B11" s="1" t="s">
        <v>51</v>
      </c>
      <c r="C11" s="3" t="s">
        <v>50</v>
      </c>
      <c r="D11" s="4" t="s">
        <v>5</v>
      </c>
      <c r="E11" s="4">
        <v>1</v>
      </c>
      <c r="F11" s="2"/>
      <c r="G11" s="8">
        <f t="shared" ref="G11:G14" si="0">F11*E11</f>
        <v>0</v>
      </c>
    </row>
    <row r="12" spans="1:7" x14ac:dyDescent="0.25">
      <c r="A12" s="7">
        <v>3</v>
      </c>
      <c r="B12" s="1" t="s">
        <v>52</v>
      </c>
      <c r="C12" s="3" t="s">
        <v>50</v>
      </c>
      <c r="D12" s="4" t="s">
        <v>5</v>
      </c>
      <c r="E12" s="4">
        <v>1</v>
      </c>
      <c r="F12" s="2"/>
      <c r="G12" s="8">
        <f t="shared" si="0"/>
        <v>0</v>
      </c>
    </row>
    <row r="13" spans="1:7" x14ac:dyDescent="0.25">
      <c r="A13" s="7">
        <v>4</v>
      </c>
      <c r="B13" s="1" t="s">
        <v>52</v>
      </c>
      <c r="C13" s="3" t="s">
        <v>54</v>
      </c>
      <c r="D13" s="4" t="s">
        <v>5</v>
      </c>
      <c r="E13" s="4">
        <v>1</v>
      </c>
      <c r="F13" s="2"/>
      <c r="G13" s="8">
        <f t="shared" si="0"/>
        <v>0</v>
      </c>
    </row>
    <row r="14" spans="1:7" ht="15.75" customHeight="1" thickBot="1" x14ac:dyDescent="0.3">
      <c r="A14" s="23">
        <v>5</v>
      </c>
      <c r="B14" s="24" t="s">
        <v>53</v>
      </c>
      <c r="C14" s="25" t="s">
        <v>54</v>
      </c>
      <c r="D14" s="26" t="s">
        <v>5</v>
      </c>
      <c r="E14" s="26">
        <v>2</v>
      </c>
      <c r="F14" s="27"/>
      <c r="G14" s="28">
        <f t="shared" si="0"/>
        <v>0</v>
      </c>
    </row>
    <row r="15" spans="1:7" x14ac:dyDescent="0.25">
      <c r="A15" s="29" t="s">
        <v>6</v>
      </c>
      <c r="B15" s="104" t="s">
        <v>7</v>
      </c>
      <c r="C15" s="104"/>
      <c r="D15" s="30"/>
      <c r="E15" s="31"/>
      <c r="F15" s="31"/>
      <c r="G15" s="32">
        <f>SUM(G10:G14)</f>
        <v>0</v>
      </c>
    </row>
    <row r="16" spans="1:7" x14ac:dyDescent="0.25">
      <c r="A16" s="9" t="s">
        <v>10</v>
      </c>
      <c r="B16" s="73" t="s">
        <v>12</v>
      </c>
      <c r="C16" s="73"/>
      <c r="D16" s="5"/>
      <c r="E16" s="6"/>
      <c r="F16" s="6"/>
      <c r="G16" s="10">
        <f>G15*28%</f>
        <v>0</v>
      </c>
    </row>
    <row r="17" spans="1:18" ht="15.75" thickBot="1" x14ac:dyDescent="0.3">
      <c r="A17" s="15" t="s">
        <v>13</v>
      </c>
      <c r="B17" s="105" t="s">
        <v>14</v>
      </c>
      <c r="C17" s="105"/>
      <c r="D17" s="16"/>
      <c r="E17" s="17"/>
      <c r="F17" s="17"/>
      <c r="G17" s="18">
        <f>SUM(G15:G16)</f>
        <v>0</v>
      </c>
    </row>
    <row r="18" spans="1:18" ht="20.45" customHeight="1" thickBot="1" x14ac:dyDescent="0.3">
      <c r="A18" s="107" t="s">
        <v>8</v>
      </c>
      <c r="B18" s="108"/>
      <c r="C18" s="108"/>
      <c r="D18" s="108"/>
      <c r="E18" s="108"/>
      <c r="F18" s="108"/>
      <c r="G18" s="109"/>
    </row>
    <row r="19" spans="1:18" ht="16.5" customHeight="1" thickBot="1" x14ac:dyDescent="0.3">
      <c r="A19" s="42" t="s">
        <v>11</v>
      </c>
      <c r="B19" s="119" t="s">
        <v>9</v>
      </c>
      <c r="C19" s="119"/>
      <c r="D19" s="43" t="s">
        <v>1</v>
      </c>
      <c r="E19" s="43" t="s">
        <v>2</v>
      </c>
      <c r="F19" s="43" t="s">
        <v>3</v>
      </c>
      <c r="G19" s="44" t="s">
        <v>4</v>
      </c>
      <c r="J19" s="122" t="s">
        <v>68</v>
      </c>
      <c r="K19" s="123"/>
      <c r="L19" s="123"/>
      <c r="M19" s="124"/>
      <c r="O19" s="125" t="s">
        <v>69</v>
      </c>
      <c r="P19" s="126"/>
      <c r="Q19" s="126"/>
      <c r="R19" s="127"/>
    </row>
    <row r="20" spans="1:18" ht="32.25" customHeight="1" x14ac:dyDescent="0.25">
      <c r="A20" s="37">
        <v>1</v>
      </c>
      <c r="B20" s="116" t="s">
        <v>55</v>
      </c>
      <c r="C20" s="116"/>
      <c r="D20" s="48" t="s">
        <v>5</v>
      </c>
      <c r="E20" s="49">
        <v>2</v>
      </c>
      <c r="F20" s="49">
        <v>1500</v>
      </c>
      <c r="G20" s="38">
        <f>F20*E20</f>
        <v>3000</v>
      </c>
      <c r="J20" s="52" t="s">
        <v>1</v>
      </c>
      <c r="K20" s="53" t="s">
        <v>2</v>
      </c>
      <c r="L20" s="53" t="s">
        <v>3</v>
      </c>
      <c r="M20" s="54" t="s">
        <v>4</v>
      </c>
      <c r="O20" s="55" t="s">
        <v>1</v>
      </c>
      <c r="P20" s="43" t="s">
        <v>2</v>
      </c>
      <c r="Q20" s="43" t="s">
        <v>3</v>
      </c>
      <c r="R20" s="44" t="s">
        <v>4</v>
      </c>
    </row>
    <row r="21" spans="1:18" ht="32.25" customHeight="1" x14ac:dyDescent="0.25">
      <c r="A21" s="7">
        <v>2</v>
      </c>
      <c r="B21" s="68" t="s">
        <v>56</v>
      </c>
      <c r="C21" s="68"/>
      <c r="D21" s="50" t="s">
        <v>5</v>
      </c>
      <c r="E21" s="33">
        <v>4</v>
      </c>
      <c r="F21" s="33">
        <v>3500</v>
      </c>
      <c r="G21" s="8">
        <f t="shared" ref="G21:G32" si="1">F21*E21</f>
        <v>14000</v>
      </c>
      <c r="H21" s="34"/>
      <c r="J21" s="56" t="s">
        <v>5</v>
      </c>
      <c r="K21" s="33">
        <v>2</v>
      </c>
      <c r="L21" s="33">
        <v>1500</v>
      </c>
      <c r="M21" s="57">
        <f>L21*K21</f>
        <v>3000</v>
      </c>
      <c r="O21" s="56" t="s">
        <v>5</v>
      </c>
      <c r="P21" s="33">
        <v>1</v>
      </c>
      <c r="Q21" s="33">
        <v>1500</v>
      </c>
      <c r="R21" s="57">
        <f>Q21*P21</f>
        <v>1500</v>
      </c>
    </row>
    <row r="22" spans="1:18" ht="15" customHeight="1" x14ac:dyDescent="0.25">
      <c r="A22" s="7">
        <v>3</v>
      </c>
      <c r="B22" s="67" t="s">
        <v>61</v>
      </c>
      <c r="C22" s="67"/>
      <c r="D22" s="50" t="s">
        <v>18</v>
      </c>
      <c r="E22" s="33">
        <v>105</v>
      </c>
      <c r="F22" s="33">
        <v>850</v>
      </c>
      <c r="G22" s="8">
        <f t="shared" si="1"/>
        <v>89250</v>
      </c>
      <c r="H22" s="35"/>
      <c r="J22" s="56" t="s">
        <v>5</v>
      </c>
      <c r="K22" s="33">
        <v>3</v>
      </c>
      <c r="L22" s="33">
        <v>3500</v>
      </c>
      <c r="M22" s="57">
        <f t="shared" ref="M22:M33" si="2">L22*K22</f>
        <v>10500</v>
      </c>
      <c r="O22" s="56" t="s">
        <v>5</v>
      </c>
      <c r="P22" s="33"/>
      <c r="Q22" s="33"/>
      <c r="R22" s="57">
        <f t="shared" ref="R22:R33" si="3">Q22*P22</f>
        <v>0</v>
      </c>
    </row>
    <row r="23" spans="1:18" ht="15" customHeight="1" x14ac:dyDescent="0.25">
      <c r="A23" s="7">
        <v>4</v>
      </c>
      <c r="B23" s="68" t="s">
        <v>62</v>
      </c>
      <c r="C23" s="68"/>
      <c r="D23" s="50" t="s">
        <v>18</v>
      </c>
      <c r="E23" s="33">
        <v>115</v>
      </c>
      <c r="F23" s="33">
        <v>160</v>
      </c>
      <c r="G23" s="8">
        <f t="shared" si="1"/>
        <v>18400</v>
      </c>
      <c r="H23" s="36"/>
      <c r="J23" s="56" t="s">
        <v>18</v>
      </c>
      <c r="K23" s="33">
        <v>85</v>
      </c>
      <c r="L23" s="33">
        <v>850</v>
      </c>
      <c r="M23" s="57">
        <f t="shared" si="2"/>
        <v>72250</v>
      </c>
      <c r="O23" s="56" t="s">
        <v>18</v>
      </c>
      <c r="P23" s="33">
        <v>20</v>
      </c>
      <c r="Q23" s="33">
        <v>850</v>
      </c>
      <c r="R23" s="57">
        <f t="shared" si="3"/>
        <v>17000</v>
      </c>
    </row>
    <row r="24" spans="1:18" ht="15" customHeight="1" x14ac:dyDescent="0.25">
      <c r="A24" s="7">
        <v>5</v>
      </c>
      <c r="B24" s="68" t="s">
        <v>63</v>
      </c>
      <c r="C24" s="68"/>
      <c r="D24" s="50" t="s">
        <v>18</v>
      </c>
      <c r="E24" s="33">
        <v>55</v>
      </c>
      <c r="F24" s="33">
        <v>125</v>
      </c>
      <c r="G24" s="8">
        <f t="shared" si="1"/>
        <v>6875</v>
      </c>
      <c r="H24" s="36"/>
      <c r="J24" s="56" t="s">
        <v>18</v>
      </c>
      <c r="K24" s="33">
        <v>95</v>
      </c>
      <c r="L24" s="33">
        <v>160</v>
      </c>
      <c r="M24" s="57">
        <f t="shared" si="2"/>
        <v>15200</v>
      </c>
      <c r="O24" s="56" t="s">
        <v>18</v>
      </c>
      <c r="P24" s="33">
        <v>20</v>
      </c>
      <c r="Q24" s="33">
        <v>160</v>
      </c>
      <c r="R24" s="57">
        <f t="shared" si="3"/>
        <v>3200</v>
      </c>
    </row>
    <row r="25" spans="1:18" x14ac:dyDescent="0.25">
      <c r="A25" s="7">
        <v>6</v>
      </c>
      <c r="B25" s="67" t="s">
        <v>60</v>
      </c>
      <c r="C25" s="67"/>
      <c r="D25" s="50" t="s">
        <v>18</v>
      </c>
      <c r="E25" s="33">
        <v>0</v>
      </c>
      <c r="F25" s="33">
        <v>120</v>
      </c>
      <c r="G25" s="8">
        <f t="shared" si="1"/>
        <v>0</v>
      </c>
      <c r="H25" s="35"/>
      <c r="J25" s="56" t="s">
        <v>18</v>
      </c>
      <c r="K25" s="33">
        <v>50</v>
      </c>
      <c r="L25" s="33">
        <v>125</v>
      </c>
      <c r="M25" s="57">
        <f t="shared" si="2"/>
        <v>6250</v>
      </c>
      <c r="O25" s="56" t="s">
        <v>18</v>
      </c>
      <c r="P25" s="33">
        <v>5</v>
      </c>
      <c r="Q25" s="33">
        <v>125</v>
      </c>
      <c r="R25" s="57">
        <f t="shared" si="3"/>
        <v>625</v>
      </c>
    </row>
    <row r="26" spans="1:18" ht="15" customHeight="1" x14ac:dyDescent="0.25">
      <c r="A26" s="7">
        <v>7</v>
      </c>
      <c r="B26" s="68" t="s">
        <v>64</v>
      </c>
      <c r="C26" s="68"/>
      <c r="D26" s="50" t="s">
        <v>5</v>
      </c>
      <c r="E26" s="33">
        <v>3</v>
      </c>
      <c r="F26" s="33">
        <v>1000</v>
      </c>
      <c r="G26" s="8">
        <f t="shared" si="1"/>
        <v>3000</v>
      </c>
      <c r="H26" s="36"/>
      <c r="J26" s="56" t="s">
        <v>18</v>
      </c>
      <c r="K26" s="58"/>
      <c r="L26" s="58"/>
      <c r="M26" s="57">
        <f t="shared" si="2"/>
        <v>0</v>
      </c>
      <c r="O26" s="56" t="s">
        <v>18</v>
      </c>
      <c r="P26" s="33">
        <v>25</v>
      </c>
      <c r="Q26" s="33">
        <v>120</v>
      </c>
      <c r="R26" s="57">
        <f t="shared" si="3"/>
        <v>3000</v>
      </c>
    </row>
    <row r="27" spans="1:18" ht="14.45" customHeight="1" x14ac:dyDescent="0.25">
      <c r="A27" s="7">
        <v>8</v>
      </c>
      <c r="B27" s="68" t="s">
        <v>65</v>
      </c>
      <c r="C27" s="68"/>
      <c r="D27" s="50" t="s">
        <v>5</v>
      </c>
      <c r="E27" s="33">
        <v>3</v>
      </c>
      <c r="F27" s="33">
        <v>1500</v>
      </c>
      <c r="G27" s="8">
        <f t="shared" si="1"/>
        <v>4500</v>
      </c>
      <c r="H27" s="36"/>
      <c r="J27" s="56" t="s">
        <v>5</v>
      </c>
      <c r="K27" s="33">
        <v>3</v>
      </c>
      <c r="L27" s="33">
        <v>1000</v>
      </c>
      <c r="M27" s="57">
        <f t="shared" si="2"/>
        <v>3000</v>
      </c>
      <c r="O27" s="56" t="s">
        <v>5</v>
      </c>
      <c r="P27" s="33"/>
      <c r="Q27" s="33"/>
      <c r="R27" s="57">
        <f t="shared" si="3"/>
        <v>0</v>
      </c>
    </row>
    <row r="28" spans="1:18" ht="14.45" customHeight="1" x14ac:dyDescent="0.25">
      <c r="A28" s="7">
        <v>9</v>
      </c>
      <c r="B28" s="68" t="s">
        <v>66</v>
      </c>
      <c r="C28" s="68"/>
      <c r="D28" s="50" t="s">
        <v>18</v>
      </c>
      <c r="E28" s="33">
        <v>75</v>
      </c>
      <c r="F28" s="33">
        <v>150</v>
      </c>
      <c r="G28" s="8">
        <f t="shared" si="1"/>
        <v>11250</v>
      </c>
      <c r="J28" s="56" t="s">
        <v>5</v>
      </c>
      <c r="K28" s="58"/>
      <c r="L28" s="58"/>
      <c r="M28" s="57">
        <f t="shared" si="2"/>
        <v>0</v>
      </c>
      <c r="O28" s="56" t="s">
        <v>5</v>
      </c>
      <c r="P28" s="33">
        <v>3</v>
      </c>
      <c r="Q28" s="33">
        <v>1500</v>
      </c>
      <c r="R28" s="57">
        <f t="shared" si="3"/>
        <v>4500</v>
      </c>
    </row>
    <row r="29" spans="1:18" ht="14.45" customHeight="1" x14ac:dyDescent="0.25">
      <c r="A29" s="7">
        <v>10</v>
      </c>
      <c r="B29" s="67" t="s">
        <v>20</v>
      </c>
      <c r="C29" s="67"/>
      <c r="D29" s="50" t="s">
        <v>5</v>
      </c>
      <c r="E29" s="33">
        <v>2</v>
      </c>
      <c r="F29" s="33">
        <v>2000</v>
      </c>
      <c r="G29" s="8">
        <f t="shared" si="1"/>
        <v>4000</v>
      </c>
      <c r="J29" s="56" t="s">
        <v>18</v>
      </c>
      <c r="K29" s="33">
        <v>20</v>
      </c>
      <c r="L29" s="33">
        <v>150</v>
      </c>
      <c r="M29" s="57">
        <f t="shared" si="2"/>
        <v>3000</v>
      </c>
      <c r="O29" s="56" t="s">
        <v>18</v>
      </c>
      <c r="P29" s="33">
        <v>55</v>
      </c>
      <c r="Q29" s="33">
        <v>150</v>
      </c>
      <c r="R29" s="57">
        <f t="shared" si="3"/>
        <v>8250</v>
      </c>
    </row>
    <row r="30" spans="1:18" ht="14.45" customHeight="1" x14ac:dyDescent="0.25">
      <c r="A30" s="7">
        <v>11</v>
      </c>
      <c r="B30" s="67" t="s">
        <v>57</v>
      </c>
      <c r="C30" s="67"/>
      <c r="D30" s="50" t="s">
        <v>5</v>
      </c>
      <c r="E30" s="33">
        <v>3</v>
      </c>
      <c r="F30" s="33">
        <v>1250</v>
      </c>
      <c r="G30" s="8">
        <f t="shared" si="1"/>
        <v>3750</v>
      </c>
      <c r="J30" s="56" t="s">
        <v>5</v>
      </c>
      <c r="K30" s="58"/>
      <c r="L30" s="58"/>
      <c r="M30" s="57">
        <f t="shared" si="2"/>
        <v>0</v>
      </c>
      <c r="O30" s="56" t="s">
        <v>5</v>
      </c>
      <c r="P30" s="33">
        <v>2</v>
      </c>
      <c r="Q30" s="33">
        <v>2000</v>
      </c>
      <c r="R30" s="57">
        <f t="shared" si="3"/>
        <v>4000</v>
      </c>
    </row>
    <row r="31" spans="1:18" ht="14.45" customHeight="1" x14ac:dyDescent="0.25">
      <c r="A31" s="7">
        <v>12</v>
      </c>
      <c r="B31" s="67" t="s">
        <v>58</v>
      </c>
      <c r="C31" s="67"/>
      <c r="D31" s="50" t="s">
        <v>5</v>
      </c>
      <c r="E31" s="33">
        <v>3</v>
      </c>
      <c r="F31" s="33">
        <v>5200</v>
      </c>
      <c r="G31" s="8">
        <f t="shared" si="1"/>
        <v>15600</v>
      </c>
      <c r="J31" s="56" t="s">
        <v>5</v>
      </c>
      <c r="K31" s="33">
        <v>3</v>
      </c>
      <c r="L31" s="33">
        <v>1250</v>
      </c>
      <c r="M31" s="57">
        <f t="shared" si="2"/>
        <v>3750</v>
      </c>
      <c r="O31" s="56" t="s">
        <v>5</v>
      </c>
      <c r="P31" s="33"/>
      <c r="Q31" s="33"/>
      <c r="R31" s="57">
        <f t="shared" si="3"/>
        <v>0</v>
      </c>
    </row>
    <row r="32" spans="1:18" ht="14.45" customHeight="1" thickBot="1" x14ac:dyDescent="0.3">
      <c r="A32" s="39">
        <v>13</v>
      </c>
      <c r="B32" s="69" t="s">
        <v>59</v>
      </c>
      <c r="C32" s="69"/>
      <c r="D32" s="51" t="s">
        <v>5</v>
      </c>
      <c r="E32" s="40">
        <v>3</v>
      </c>
      <c r="F32" s="40">
        <v>5580</v>
      </c>
      <c r="G32" s="41">
        <f t="shared" si="1"/>
        <v>16740</v>
      </c>
      <c r="J32" s="56" t="s">
        <v>5</v>
      </c>
      <c r="K32" s="58"/>
      <c r="L32" s="58"/>
      <c r="M32" s="57">
        <f t="shared" si="2"/>
        <v>0</v>
      </c>
      <c r="O32" s="56" t="s">
        <v>5</v>
      </c>
      <c r="P32" s="33">
        <v>3</v>
      </c>
      <c r="Q32" s="33">
        <v>5200</v>
      </c>
      <c r="R32" s="57">
        <f t="shared" si="3"/>
        <v>15600</v>
      </c>
    </row>
    <row r="33" spans="1:18" ht="15.75" thickBot="1" x14ac:dyDescent="0.3">
      <c r="A33" s="45" t="s">
        <v>25</v>
      </c>
      <c r="B33" s="106" t="s">
        <v>17</v>
      </c>
      <c r="C33" s="106"/>
      <c r="D33" s="106"/>
      <c r="E33" s="46"/>
      <c r="F33" s="46"/>
      <c r="G33" s="47">
        <f>SUM(G20:G32)</f>
        <v>190365</v>
      </c>
      <c r="J33" s="59" t="s">
        <v>5</v>
      </c>
      <c r="K33" s="60"/>
      <c r="L33" s="60"/>
      <c r="M33" s="61">
        <f t="shared" si="2"/>
        <v>0</v>
      </c>
      <c r="O33" s="62" t="s">
        <v>5</v>
      </c>
      <c r="P33" s="40">
        <v>3</v>
      </c>
      <c r="Q33" s="40">
        <v>5580</v>
      </c>
      <c r="R33" s="63">
        <f t="shared" si="3"/>
        <v>16740</v>
      </c>
    </row>
    <row r="34" spans="1:18" x14ac:dyDescent="0.25">
      <c r="A34" s="19" t="s">
        <v>26</v>
      </c>
      <c r="B34" s="117" t="s">
        <v>16</v>
      </c>
      <c r="C34" s="117"/>
      <c r="D34" s="117"/>
      <c r="E34" s="21"/>
      <c r="F34" s="21"/>
      <c r="G34" s="20">
        <f>G33*18%</f>
        <v>34265.699999999997</v>
      </c>
      <c r="J34" s="128" t="s">
        <v>17</v>
      </c>
      <c r="K34" s="129"/>
      <c r="L34" s="129"/>
      <c r="M34" s="64">
        <f>SUM(M21:M33)</f>
        <v>116950</v>
      </c>
      <c r="N34" s="34"/>
      <c r="O34" s="128" t="s">
        <v>17</v>
      </c>
      <c r="P34" s="129"/>
      <c r="Q34" s="129"/>
      <c r="R34" s="64">
        <f>SUM(R21:R33)</f>
        <v>74415</v>
      </c>
    </row>
    <row r="35" spans="1:18" x14ac:dyDescent="0.25">
      <c r="A35" s="19" t="s">
        <v>27</v>
      </c>
      <c r="B35" s="118" t="s">
        <v>15</v>
      </c>
      <c r="C35" s="118"/>
      <c r="D35" s="118"/>
      <c r="E35" s="21"/>
      <c r="F35" s="21"/>
      <c r="G35" s="20">
        <f>SUM(G33:G34)</f>
        <v>224630.7</v>
      </c>
      <c r="J35" s="130" t="s">
        <v>16</v>
      </c>
      <c r="K35" s="131"/>
      <c r="L35" s="131"/>
      <c r="M35" s="65">
        <f>M34*18%</f>
        <v>21051</v>
      </c>
      <c r="O35" s="130" t="s">
        <v>16</v>
      </c>
      <c r="P35" s="131"/>
      <c r="Q35" s="131"/>
      <c r="R35" s="65">
        <f>R34*18%</f>
        <v>13394.699999999999</v>
      </c>
    </row>
    <row r="36" spans="1:18" ht="15.75" thickBot="1" x14ac:dyDescent="0.3">
      <c r="A36" s="110" t="s">
        <v>28</v>
      </c>
      <c r="B36" s="114" t="s">
        <v>29</v>
      </c>
      <c r="C36" s="114"/>
      <c r="D36" s="114"/>
      <c r="E36" s="21"/>
      <c r="F36" s="21"/>
      <c r="G36" s="112">
        <f>SUM(G17+G35)</f>
        <v>224630.7</v>
      </c>
      <c r="J36" s="120" t="s">
        <v>15</v>
      </c>
      <c r="K36" s="121"/>
      <c r="L36" s="121"/>
      <c r="M36" s="66">
        <f>SUM(M34:M35)</f>
        <v>138001</v>
      </c>
      <c r="O36" s="120" t="s">
        <v>15</v>
      </c>
      <c r="P36" s="121"/>
      <c r="Q36" s="121"/>
      <c r="R36" s="66">
        <f>SUM(R34:R35)</f>
        <v>87809.7</v>
      </c>
    </row>
    <row r="37" spans="1:18" ht="15.75" thickBot="1" x14ac:dyDescent="0.3">
      <c r="A37" s="111"/>
      <c r="B37" s="115"/>
      <c r="C37" s="115"/>
      <c r="D37" s="115"/>
      <c r="E37" s="22"/>
      <c r="F37" s="22"/>
      <c r="G37" s="113"/>
    </row>
    <row r="39" spans="1:18" ht="15.75" x14ac:dyDescent="0.25">
      <c r="A39" s="71" t="s">
        <v>38</v>
      </c>
      <c r="B39" s="71"/>
      <c r="C39" s="71"/>
      <c r="D39" s="71"/>
      <c r="E39" s="71"/>
      <c r="F39" s="71"/>
    </row>
    <row r="40" spans="1:18" ht="15.75" x14ac:dyDescent="0.25">
      <c r="A40" s="11">
        <v>1</v>
      </c>
      <c r="B40" s="70" t="s">
        <v>39</v>
      </c>
      <c r="C40" s="70"/>
      <c r="D40" s="70"/>
      <c r="E40" s="70"/>
      <c r="F40" s="70"/>
    </row>
    <row r="41" spans="1:18" ht="15.75" x14ac:dyDescent="0.25">
      <c r="A41" s="11">
        <v>2</v>
      </c>
      <c r="B41" s="72" t="s">
        <v>40</v>
      </c>
      <c r="C41" s="72"/>
      <c r="D41" s="72"/>
      <c r="E41" s="72"/>
      <c r="F41" s="72"/>
    </row>
    <row r="42" spans="1:18" ht="15.75" x14ac:dyDescent="0.25">
      <c r="A42" s="11">
        <v>3</v>
      </c>
      <c r="B42" s="72" t="s">
        <v>41</v>
      </c>
      <c r="C42" s="72"/>
      <c r="D42" s="72"/>
      <c r="E42" s="72"/>
      <c r="F42" s="72"/>
    </row>
    <row r="43" spans="1:18" ht="32.1" customHeight="1" x14ac:dyDescent="0.25">
      <c r="A43" s="11">
        <v>4</v>
      </c>
      <c r="B43" s="72" t="s">
        <v>42</v>
      </c>
      <c r="C43" s="72"/>
      <c r="D43" s="72"/>
      <c r="E43" s="72"/>
      <c r="F43" s="72"/>
    </row>
    <row r="44" spans="1:18" ht="15.75" x14ac:dyDescent="0.25">
      <c r="A44" s="11">
        <v>5</v>
      </c>
      <c r="B44" s="70" t="s">
        <v>45</v>
      </c>
      <c r="C44" s="70"/>
      <c r="D44" s="70"/>
      <c r="E44" s="70"/>
      <c r="F44" s="70"/>
    </row>
    <row r="45" spans="1:18" ht="15.75" x14ac:dyDescent="0.25">
      <c r="A45" s="11">
        <v>6</v>
      </c>
      <c r="B45" s="70" t="s">
        <v>43</v>
      </c>
      <c r="C45" s="70"/>
      <c r="D45" s="70"/>
      <c r="E45" s="70"/>
      <c r="F45" s="70"/>
    </row>
    <row r="46" spans="1:18" ht="15.75" x14ac:dyDescent="0.25">
      <c r="A46" s="11">
        <v>7</v>
      </c>
      <c r="B46" s="70" t="s">
        <v>44</v>
      </c>
      <c r="C46" s="70"/>
      <c r="D46" s="70"/>
      <c r="E46" s="70"/>
      <c r="F46" s="70"/>
    </row>
    <row r="47" spans="1:18" ht="15.75" x14ac:dyDescent="0.25">
      <c r="A47" s="11">
        <v>8</v>
      </c>
      <c r="B47" s="70" t="s">
        <v>46</v>
      </c>
      <c r="C47" s="70"/>
      <c r="D47" s="70"/>
      <c r="E47" s="70"/>
      <c r="F47" s="70"/>
    </row>
  </sheetData>
  <mergeCells count="55">
    <mergeCell ref="J36:L36"/>
    <mergeCell ref="O36:Q36"/>
    <mergeCell ref="J19:M19"/>
    <mergeCell ref="O19:R19"/>
    <mergeCell ref="J34:L34"/>
    <mergeCell ref="O34:Q34"/>
    <mergeCell ref="J35:L35"/>
    <mergeCell ref="O35:Q35"/>
    <mergeCell ref="B17:C17"/>
    <mergeCell ref="B33:D33"/>
    <mergeCell ref="A18:G18"/>
    <mergeCell ref="A36:A37"/>
    <mergeCell ref="G36:G37"/>
    <mergeCell ref="B36:D37"/>
    <mergeCell ref="B22:C22"/>
    <mergeCell ref="B20:C20"/>
    <mergeCell ref="B29:C29"/>
    <mergeCell ref="B27:C27"/>
    <mergeCell ref="B23:C23"/>
    <mergeCell ref="B24:C24"/>
    <mergeCell ref="B34:D34"/>
    <mergeCell ref="B35:D35"/>
    <mergeCell ref="B19:C19"/>
    <mergeCell ref="B21:C21"/>
    <mergeCell ref="B16:C1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C15"/>
    <mergeCell ref="B32:C32"/>
    <mergeCell ref="B44:F44"/>
    <mergeCell ref="B45:F45"/>
    <mergeCell ref="B46:F46"/>
    <mergeCell ref="B47:F47"/>
    <mergeCell ref="A39:F39"/>
    <mergeCell ref="B40:F40"/>
    <mergeCell ref="B41:F41"/>
    <mergeCell ref="B42:F42"/>
    <mergeCell ref="B43:F43"/>
    <mergeCell ref="B25:C25"/>
    <mergeCell ref="B26:C26"/>
    <mergeCell ref="B28:C28"/>
    <mergeCell ref="B30:C30"/>
    <mergeCell ref="B31:C31"/>
  </mergeCells>
  <hyperlinks>
    <hyperlink ref="B34" r:id="rId1"/>
    <hyperlink ref="J35" r:id="rId2"/>
    <hyperlink ref="O35" r:id="rId3"/>
  </hyperlinks>
  <pageMargins left="0.7" right="0.7" top="0.75" bottom="0.75" header="0.3" footer="0.3"/>
  <pageSetup paperSize="9" orientation="portrait" verticalDpi="36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2024-09-24T10:34:41Z</dcterms:modified>
</cp:coreProperties>
</file>