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1"/>
  </bookViews>
  <sheets>
    <sheet name="Low side , Electrical work BOQ" sheetId="1" r:id="rId1"/>
    <sheet name="Fresh air fan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21" i="2" s="1"/>
  <c r="G11" i="2"/>
  <c r="G10" i="2"/>
  <c r="G22" i="2" l="1"/>
  <c r="G23" i="2" s="1"/>
  <c r="G12" i="2"/>
  <c r="G13" i="2" s="1"/>
  <c r="G26" i="1"/>
  <c r="G27" i="1"/>
  <c r="G28" i="1"/>
  <c r="G25" i="1"/>
  <c r="G18" i="1"/>
  <c r="G19" i="1"/>
  <c r="G20" i="1"/>
  <c r="G21" i="1"/>
  <c r="G22" i="1"/>
  <c r="G23" i="1"/>
  <c r="G17" i="1"/>
  <c r="G29" i="1" l="1"/>
  <c r="G30" i="1" l="1"/>
  <c r="G31" i="1" s="1"/>
  <c r="G10" i="1"/>
  <c r="G11" i="1" s="1"/>
  <c r="G32" i="1" s="1"/>
  <c r="G12" i="1" l="1"/>
  <c r="G13" i="1" s="1"/>
</calcChain>
</file>

<file path=xl/sharedStrings.xml><?xml version="1.0" encoding="utf-8"?>
<sst xmlns="http://schemas.openxmlformats.org/spreadsheetml/2006/main" count="153" uniqueCount="79">
  <si>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</si>
  <si>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</si>
  <si>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</si>
  <si>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</si>
  <si>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</si>
  <si>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</si>
  <si>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</si>
  <si>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</si>
  <si>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</si>
  <si>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</si>
  <si>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</si>
  <si>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</si>
  <si>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</si>
  <si>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</si>
  <si>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</si>
  <si>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</si>
  <si>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</si>
  <si>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</si>
  <si>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</si>
  <si>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</si>
  <si>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</si>
  <si>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</si>
  <si>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</si>
  <si>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</si>
  <si>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</si>
  <si>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</si>
  <si>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</si>
  <si>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</si>
  <si>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</si>
  <si>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</si>
  <si>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</si>
  <si>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</si>
  <si>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</si>
  <si>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2TR 3 Star Inverter Cassette AC</t>
  </si>
  <si>
    <t xml:space="preserve">HT Media </t>
  </si>
  <si>
    <t>Site Address: - Navi Mumbai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</si>
  <si>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</si>
  <si>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</si>
  <si>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</si>
  <si>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</si>
  <si>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</si>
  <si>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</si>
  <si>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</si>
  <si>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</si>
  <si>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</si>
  <si>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</si>
  <si>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(A + D)</t>
  </si>
  <si>
    <t>Low Side Work</t>
  </si>
  <si>
    <t>Standard Installation, Pressure Testing, Vacummizing, Testing &amp; Commissioning of 2.0TR Cassette AC Unit</t>
  </si>
  <si>
    <t>Mountaining arrangement for indoor units comprising of anchor fastner, nuts &amp; bolts , clits, supporting rods, vibration isolators Etc.</t>
  </si>
  <si>
    <t>1</t>
  </si>
  <si>
    <t>2</t>
  </si>
  <si>
    <t>3</t>
  </si>
  <si>
    <t>4</t>
  </si>
  <si>
    <t>5</t>
  </si>
  <si>
    <t>6</t>
  </si>
  <si>
    <t>7</t>
  </si>
  <si>
    <t xml:space="preserve">Refrigeration Piping for Cassette Unit </t>
  </si>
  <si>
    <t>Supply &amp; Labour towards Communication Cable between IDU &amp; ODU 4Core x 2.5SQMM conduits</t>
  </si>
  <si>
    <t>Drain Pipe 25mm thick hard PVC</t>
  </si>
  <si>
    <t>L Type Jumbo Stand</t>
  </si>
  <si>
    <t>Civil work for cutting chiselling of wall to conceal copper pipe, drain pipe , electrical wire without plaster</t>
  </si>
  <si>
    <t>Electrical Work</t>
  </si>
  <si>
    <t xml:space="preserve">Supply towards Power Cable 3 Core 4 Sq mm conduits </t>
  </si>
  <si>
    <t>MCB double pole LeGrand</t>
  </si>
  <si>
    <t xml:space="preserve">PVC Pipe 30 mm </t>
  </si>
  <si>
    <t xml:space="preserve">Labour Charges </t>
  </si>
  <si>
    <t>RMt</t>
  </si>
  <si>
    <t>Lot</t>
  </si>
  <si>
    <t>23.04.2025</t>
  </si>
  <si>
    <t>Supply of Inline Exhaust &amp; Fresh Air Fan</t>
  </si>
  <si>
    <t xml:space="preserve">Supply of Fresh Air Fan 300 CFM/30mm
Static.
</t>
  </si>
  <si>
    <t>Ventilation System</t>
  </si>
  <si>
    <t xml:space="preserve">Labour charges towards Installation of
Fresh Air Fan
 </t>
  </si>
  <si>
    <t xml:space="preserve">Supply &amp; Installation of G.I. Ducting Of
24 G with support for Fresh Air Fan
</t>
  </si>
  <si>
    <t>Sqmt</t>
  </si>
  <si>
    <t>Canvas Connection.</t>
  </si>
  <si>
    <t>Transportation Charges</t>
  </si>
  <si>
    <t>Civil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</si>
</sst>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6" fillId="0" borderId="2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vertical="top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15" fillId="4" borderId="2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/>
    </xf>
    <xf numFmtId="0" fontId="0" fillId="0" borderId="15" xfId="0" quotePrefix="1" applyBorder="1" applyAlignment="1">
      <alignment horizontal="center" vertical="center"/>
    </xf>
    <xf numFmtId="0" fontId="15" fillId="5" borderId="44" xfId="0" applyFont="1" applyFill="1" applyBorder="1" applyAlignment="1">
      <alignment horizontal="left" vertical="top" wrapText="1"/>
    </xf>
    <xf numFmtId="0" fontId="15" fillId="5" borderId="45" xfId="0" applyFont="1" applyFill="1" applyBorder="1" applyAlignment="1">
      <alignment horizontal="left" vertical="top" wrapText="1"/>
    </xf>
    <xf numFmtId="0" fontId="15" fillId="5" borderId="16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184502</xdr:colOff>
      <xdr:row>0</xdr:row>
      <xdr:rowOff>134763</xdr:rowOff>
    </xdr:from>
    <xdr:to>
      <xdr:col>1</xdr:col>
      <xdr:colOff>1114425</xdr:colOff>
      <xdr:row>2</xdr:row>
      <xdr:rowOff>66675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02" y="134763"/>
          <a:ext cx="1406173" cy="636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topLeftCell="A10" zoomScale="90" zoomScaleNormal="90" workbookViewId="0">
      <selection activeCell="B19" sqref="B19:C19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8" t="s">
        <v>16</v>
      </c>
      <c r="B1" s="50"/>
      <c r="C1" s="50" t="s">
        <v>17</v>
      </c>
      <c r="D1" s="50"/>
      <c r="E1" s="50"/>
      <c r="F1" s="50"/>
      <c r="G1" s="51"/>
    </row>
    <row r="2" spans="1:7" ht="27.75" x14ac:dyDescent="0.25">
      <c r="A2" s="59" t="s">
        <v>18</v>
      </c>
      <c r="B2" s="52"/>
      <c r="C2" s="52" t="s">
        <v>19</v>
      </c>
      <c r="D2" s="52"/>
      <c r="E2" s="52"/>
      <c r="F2" s="52"/>
      <c r="G2" s="53"/>
    </row>
    <row r="3" spans="1:7" ht="21" customHeight="1" x14ac:dyDescent="0.25">
      <c r="A3" s="60" t="s">
        <v>20</v>
      </c>
      <c r="B3" s="54"/>
      <c r="C3" s="54" t="s">
        <v>21</v>
      </c>
      <c r="D3" s="54"/>
      <c r="E3" s="54"/>
      <c r="F3" s="54"/>
      <c r="G3" s="55"/>
    </row>
    <row r="4" spans="1:7" ht="22.5" customHeight="1" thickBot="1" x14ac:dyDescent="0.3">
      <c r="A4" s="61" t="s">
        <v>22</v>
      </c>
      <c r="B4" s="56"/>
      <c r="C4" s="56" t="s">
        <v>23</v>
      </c>
      <c r="D4" s="56"/>
      <c r="E4" s="56"/>
      <c r="F4" s="56"/>
      <c r="G4" s="57"/>
    </row>
    <row r="5" spans="1:7" ht="19.5" thickBot="1" x14ac:dyDescent="0.3">
      <c r="A5" s="62" t="s">
        <v>12</v>
      </c>
      <c r="B5" s="63"/>
      <c r="C5" s="63"/>
      <c r="D5" s="63"/>
      <c r="E5" s="63"/>
      <c r="F5" s="63"/>
      <c r="G5" s="64"/>
    </row>
    <row r="6" spans="1:7" ht="15" customHeight="1" x14ac:dyDescent="0.25">
      <c r="A6" s="65" t="s">
        <v>14</v>
      </c>
      <c r="B6" s="66"/>
      <c r="C6" s="71" t="s">
        <v>34</v>
      </c>
      <c r="D6" s="72"/>
      <c r="E6" s="73"/>
      <c r="F6" s="65" t="s">
        <v>13</v>
      </c>
      <c r="G6" s="69" t="s">
        <v>69</v>
      </c>
    </row>
    <row r="7" spans="1:7" ht="15" customHeight="1" thickBot="1" x14ac:dyDescent="0.3">
      <c r="A7" s="67"/>
      <c r="B7" s="68"/>
      <c r="C7" s="74"/>
      <c r="D7" s="75"/>
      <c r="E7" s="76"/>
      <c r="F7" s="67"/>
      <c r="G7" s="70"/>
    </row>
    <row r="8" spans="1:7" ht="22.5" customHeight="1" thickBot="1" x14ac:dyDescent="0.3">
      <c r="A8" s="77" t="s">
        <v>35</v>
      </c>
      <c r="B8" s="78"/>
      <c r="C8" s="78"/>
      <c r="D8" s="78"/>
      <c r="E8" s="78"/>
      <c r="F8" s="78"/>
      <c r="G8" s="79"/>
    </row>
    <row r="9" spans="1:7" ht="21" customHeight="1" thickBot="1" x14ac:dyDescent="0.3">
      <c r="A9" s="20" t="s">
        <v>15</v>
      </c>
      <c r="B9" s="82" t="s">
        <v>0</v>
      </c>
      <c r="C9" s="83"/>
      <c r="D9" s="13" t="s">
        <v>1</v>
      </c>
      <c r="E9" s="13" t="s">
        <v>2</v>
      </c>
      <c r="F9" s="13" t="s">
        <v>3</v>
      </c>
      <c r="G9" s="14" t="s">
        <v>4</v>
      </c>
    </row>
    <row r="10" spans="1:7" ht="15.75" thickBot="1" x14ac:dyDescent="0.3">
      <c r="A10" s="10">
        <v>1</v>
      </c>
      <c r="B10" s="84" t="s">
        <v>33</v>
      </c>
      <c r="C10" s="85"/>
      <c r="D10" s="12" t="s">
        <v>5</v>
      </c>
      <c r="E10" s="12">
        <v>3</v>
      </c>
      <c r="F10" s="19">
        <v>64350</v>
      </c>
      <c r="G10" s="11">
        <f>F10*E10</f>
        <v>193050</v>
      </c>
    </row>
    <row r="11" spans="1:7" x14ac:dyDescent="0.25">
      <c r="A11" s="15" t="s">
        <v>6</v>
      </c>
      <c r="B11" s="80" t="s">
        <v>7</v>
      </c>
      <c r="C11" s="80"/>
      <c r="D11" s="16"/>
      <c r="E11" s="17"/>
      <c r="F11" s="17"/>
      <c r="G11" s="18">
        <f>SUM(G10)</f>
        <v>193050</v>
      </c>
    </row>
    <row r="12" spans="1:7" x14ac:dyDescent="0.25">
      <c r="A12" s="3" t="s">
        <v>8</v>
      </c>
      <c r="B12" s="86" t="s">
        <v>9</v>
      </c>
      <c r="C12" s="86"/>
      <c r="D12" s="1"/>
      <c r="E12" s="2"/>
      <c r="F12" s="2"/>
      <c r="G12" s="4">
        <f>G11*28%</f>
        <v>54054.000000000007</v>
      </c>
    </row>
    <row r="13" spans="1:7" ht="15.75" thickBot="1" x14ac:dyDescent="0.3">
      <c r="A13" s="6" t="s">
        <v>10</v>
      </c>
      <c r="B13" s="81" t="s">
        <v>11</v>
      </c>
      <c r="C13" s="81"/>
      <c r="D13" s="7"/>
      <c r="E13" s="8"/>
      <c r="F13" s="8"/>
      <c r="G13" s="9">
        <f>SUM(G11:G12)</f>
        <v>247104</v>
      </c>
    </row>
    <row r="14" spans="1:7" ht="15.75" thickBot="1" x14ac:dyDescent="0.3">
      <c r="A14" s="87" t="s">
        <v>36</v>
      </c>
      <c r="B14" s="88"/>
      <c r="C14" s="88"/>
      <c r="D14" s="88"/>
      <c r="E14" s="88"/>
      <c r="F14" s="88"/>
      <c r="G14" s="89"/>
    </row>
    <row r="15" spans="1:7" ht="15.75" thickBot="1" x14ac:dyDescent="0.3">
      <c r="A15" s="24" t="s">
        <v>37</v>
      </c>
      <c r="B15" s="90" t="s">
        <v>38</v>
      </c>
      <c r="C15" s="90"/>
      <c r="D15" s="25" t="s">
        <v>1</v>
      </c>
      <c r="E15" s="25" t="s">
        <v>2</v>
      </c>
      <c r="F15" s="25" t="s">
        <v>3</v>
      </c>
      <c r="G15" s="26" t="s">
        <v>4</v>
      </c>
    </row>
    <row r="16" spans="1:7" x14ac:dyDescent="0.25">
      <c r="A16" s="29" t="s">
        <v>6</v>
      </c>
      <c r="B16" s="104" t="s">
        <v>47</v>
      </c>
      <c r="C16" s="105"/>
      <c r="D16" s="27"/>
      <c r="E16" s="27"/>
      <c r="F16" s="27"/>
      <c r="G16" s="28"/>
    </row>
    <row r="17" spans="1:7" ht="32.25" customHeight="1" x14ac:dyDescent="0.25">
      <c r="A17" s="31" t="s">
        <v>50</v>
      </c>
      <c r="B17" s="106" t="s">
        <v>48</v>
      </c>
      <c r="C17" s="107"/>
      <c r="D17" s="32" t="s">
        <v>5</v>
      </c>
      <c r="E17" s="32">
        <v>3</v>
      </c>
      <c r="F17" s="32">
        <v>3000</v>
      </c>
      <c r="G17" s="34">
        <f>E17*F17</f>
        <v>9000</v>
      </c>
    </row>
    <row r="18" spans="1:7" ht="32.25" customHeight="1" x14ac:dyDescent="0.25">
      <c r="A18" s="31" t="s">
        <v>51</v>
      </c>
      <c r="B18" s="106" t="s">
        <v>49</v>
      </c>
      <c r="C18" s="107"/>
      <c r="D18" s="32" t="s">
        <v>5</v>
      </c>
      <c r="E18" s="32">
        <v>3</v>
      </c>
      <c r="F18" s="32">
        <v>300</v>
      </c>
      <c r="G18" s="34">
        <f t="shared" ref="G18:G28" si="0">E18*F18</f>
        <v>900</v>
      </c>
    </row>
    <row r="19" spans="1:7" x14ac:dyDescent="0.25">
      <c r="A19" s="31" t="s">
        <v>52</v>
      </c>
      <c r="B19" s="94" t="s">
        <v>57</v>
      </c>
      <c r="C19" s="95"/>
      <c r="D19" s="32" t="s">
        <v>67</v>
      </c>
      <c r="E19" s="32">
        <v>110</v>
      </c>
      <c r="F19" s="32">
        <v>1000</v>
      </c>
      <c r="G19" s="34">
        <f t="shared" si="0"/>
        <v>110000</v>
      </c>
    </row>
    <row r="20" spans="1:7" ht="28.5" customHeight="1" x14ac:dyDescent="0.25">
      <c r="A20" s="31" t="s">
        <v>53</v>
      </c>
      <c r="B20" s="106" t="s">
        <v>58</v>
      </c>
      <c r="C20" s="107"/>
      <c r="D20" s="32" t="s">
        <v>67</v>
      </c>
      <c r="E20" s="32">
        <v>120</v>
      </c>
      <c r="F20" s="32">
        <v>150</v>
      </c>
      <c r="G20" s="34">
        <f t="shared" si="0"/>
        <v>18000</v>
      </c>
    </row>
    <row r="21" spans="1:7" x14ac:dyDescent="0.25">
      <c r="A21" s="31" t="s">
        <v>54</v>
      </c>
      <c r="B21" s="94" t="s">
        <v>59</v>
      </c>
      <c r="C21" s="95"/>
      <c r="D21" s="32" t="s">
        <v>67</v>
      </c>
      <c r="E21" s="32">
        <v>40</v>
      </c>
      <c r="F21" s="32">
        <v>140</v>
      </c>
      <c r="G21" s="34">
        <f t="shared" si="0"/>
        <v>5600</v>
      </c>
    </row>
    <row r="22" spans="1:7" x14ac:dyDescent="0.25">
      <c r="A22" s="31" t="s">
        <v>55</v>
      </c>
      <c r="B22" s="94" t="s">
        <v>60</v>
      </c>
      <c r="C22" s="95"/>
      <c r="D22" s="32" t="s">
        <v>5</v>
      </c>
      <c r="E22" s="32">
        <v>3</v>
      </c>
      <c r="F22" s="32">
        <v>1100</v>
      </c>
      <c r="G22" s="34">
        <f t="shared" si="0"/>
        <v>3300</v>
      </c>
    </row>
    <row r="23" spans="1:7" ht="30.75" customHeight="1" x14ac:dyDescent="0.25">
      <c r="A23" s="31" t="s">
        <v>56</v>
      </c>
      <c r="B23" s="106" t="s">
        <v>61</v>
      </c>
      <c r="C23" s="107"/>
      <c r="D23" s="32" t="s">
        <v>67</v>
      </c>
      <c r="E23" s="32">
        <v>52</v>
      </c>
      <c r="F23" s="32">
        <v>50</v>
      </c>
      <c r="G23" s="34">
        <f t="shared" si="0"/>
        <v>2600</v>
      </c>
    </row>
    <row r="24" spans="1:7" x14ac:dyDescent="0.25">
      <c r="A24" s="30" t="s">
        <v>8</v>
      </c>
      <c r="B24" s="108" t="s">
        <v>62</v>
      </c>
      <c r="C24" s="109"/>
      <c r="D24" s="32"/>
      <c r="E24" s="32"/>
      <c r="F24" s="32"/>
      <c r="G24" s="34"/>
    </row>
    <row r="25" spans="1:7" x14ac:dyDescent="0.25">
      <c r="A25" s="31" t="s">
        <v>50</v>
      </c>
      <c r="B25" s="94" t="s">
        <v>63</v>
      </c>
      <c r="C25" s="95"/>
      <c r="D25" s="33" t="s">
        <v>67</v>
      </c>
      <c r="E25" s="33">
        <v>90</v>
      </c>
      <c r="F25" s="33">
        <v>250</v>
      </c>
      <c r="G25" s="34">
        <f t="shared" si="0"/>
        <v>22500</v>
      </c>
    </row>
    <row r="26" spans="1:7" x14ac:dyDescent="0.25">
      <c r="A26" s="31" t="s">
        <v>51</v>
      </c>
      <c r="B26" s="94" t="s">
        <v>64</v>
      </c>
      <c r="C26" s="95"/>
      <c r="D26" s="33" t="s">
        <v>5</v>
      </c>
      <c r="E26" s="33">
        <v>3</v>
      </c>
      <c r="F26" s="33">
        <v>950</v>
      </c>
      <c r="G26" s="34">
        <f t="shared" si="0"/>
        <v>2850</v>
      </c>
    </row>
    <row r="27" spans="1:7" x14ac:dyDescent="0.25">
      <c r="A27" s="31" t="s">
        <v>52</v>
      </c>
      <c r="B27" s="94" t="s">
        <v>65</v>
      </c>
      <c r="C27" s="95"/>
      <c r="D27" s="33" t="s">
        <v>67</v>
      </c>
      <c r="E27" s="33">
        <v>15</v>
      </c>
      <c r="F27" s="33">
        <v>150</v>
      </c>
      <c r="G27" s="34">
        <f t="shared" si="0"/>
        <v>2250</v>
      </c>
    </row>
    <row r="28" spans="1:7" ht="15.75" thickBot="1" x14ac:dyDescent="0.3">
      <c r="A28" s="35" t="s">
        <v>53</v>
      </c>
      <c r="B28" s="96" t="s">
        <v>66</v>
      </c>
      <c r="C28" s="97"/>
      <c r="D28" s="36" t="s">
        <v>68</v>
      </c>
      <c r="E28" s="36">
        <v>1</v>
      </c>
      <c r="F28" s="36">
        <v>7000</v>
      </c>
      <c r="G28" s="37">
        <f t="shared" si="0"/>
        <v>7000</v>
      </c>
    </row>
    <row r="29" spans="1:7" x14ac:dyDescent="0.25">
      <c r="A29" s="38" t="s">
        <v>39</v>
      </c>
      <c r="B29" s="91" t="s">
        <v>40</v>
      </c>
      <c r="C29" s="91"/>
      <c r="D29" s="91"/>
      <c r="E29" s="40"/>
      <c r="F29" s="40"/>
      <c r="G29" s="42">
        <f>SUM(G17:G28)</f>
        <v>184000</v>
      </c>
    </row>
    <row r="30" spans="1:7" x14ac:dyDescent="0.25">
      <c r="A30" s="21" t="s">
        <v>41</v>
      </c>
      <c r="B30" s="92" t="s">
        <v>42</v>
      </c>
      <c r="C30" s="92"/>
      <c r="D30" s="92"/>
      <c r="E30" s="22"/>
      <c r="F30" s="22"/>
      <c r="G30" s="23">
        <f>G29*18%</f>
        <v>33120</v>
      </c>
    </row>
    <row r="31" spans="1:7" ht="15.75" thickBot="1" x14ac:dyDescent="0.3">
      <c r="A31" s="39" t="s">
        <v>43</v>
      </c>
      <c r="B31" s="93" t="s">
        <v>44</v>
      </c>
      <c r="C31" s="93"/>
      <c r="D31" s="93"/>
      <c r="E31" s="41"/>
      <c r="F31" s="41"/>
      <c r="G31" s="43">
        <f>SUM(G29:G30)</f>
        <v>217120</v>
      </c>
    </row>
    <row r="32" spans="1:7" x14ac:dyDescent="0.25">
      <c r="A32" s="98" t="s">
        <v>45</v>
      </c>
      <c r="B32" s="100" t="s">
        <v>46</v>
      </c>
      <c r="C32" s="100"/>
      <c r="D32" s="100"/>
      <c r="E32" s="40"/>
      <c r="F32" s="40"/>
      <c r="G32" s="102">
        <f>G11+G29</f>
        <v>377050</v>
      </c>
    </row>
    <row r="33" spans="1:7" ht="15.75" thickBot="1" x14ac:dyDescent="0.3">
      <c r="A33" s="99"/>
      <c r="B33" s="101"/>
      <c r="C33" s="101"/>
      <c r="D33" s="101"/>
      <c r="E33" s="41"/>
      <c r="F33" s="41"/>
      <c r="G33" s="103"/>
    </row>
    <row r="66" spans="1:6" ht="15.75" x14ac:dyDescent="0.25">
      <c r="A66" s="48" t="s">
        <v>24</v>
      </c>
      <c r="B66" s="48"/>
      <c r="C66" s="48"/>
      <c r="D66" s="48"/>
      <c r="E66" s="48"/>
      <c r="F66" s="48"/>
    </row>
    <row r="67" spans="1:6" ht="15.75" x14ac:dyDescent="0.25">
      <c r="A67" s="5">
        <v>1</v>
      </c>
      <c r="B67" s="47" t="s">
        <v>25</v>
      </c>
      <c r="C67" s="47"/>
      <c r="D67" s="47"/>
      <c r="E67" s="47"/>
      <c r="F67" s="47"/>
    </row>
    <row r="68" spans="1:6" ht="15.75" x14ac:dyDescent="0.25">
      <c r="A68" s="5">
        <v>2</v>
      </c>
      <c r="B68" s="49" t="s">
        <v>26</v>
      </c>
      <c r="C68" s="49"/>
      <c r="D68" s="49"/>
      <c r="E68" s="49"/>
      <c r="F68" s="49"/>
    </row>
    <row r="69" spans="1:6" ht="15.75" x14ac:dyDescent="0.25">
      <c r="A69" s="5">
        <v>3</v>
      </c>
      <c r="B69" s="49" t="s">
        <v>27</v>
      </c>
      <c r="C69" s="49"/>
      <c r="D69" s="49"/>
      <c r="E69" s="49"/>
      <c r="F69" s="49"/>
    </row>
    <row r="70" spans="1:6" ht="32.1" customHeight="1" x14ac:dyDescent="0.25">
      <c r="A70" s="5">
        <v>4</v>
      </c>
      <c r="B70" s="49" t="s">
        <v>28</v>
      </c>
      <c r="C70" s="49"/>
      <c r="D70" s="49"/>
      <c r="E70" s="49"/>
      <c r="F70" s="49"/>
    </row>
    <row r="71" spans="1:6" ht="15.75" x14ac:dyDescent="0.25">
      <c r="A71" s="5">
        <v>5</v>
      </c>
      <c r="B71" s="47" t="s">
        <v>31</v>
      </c>
      <c r="C71" s="47"/>
      <c r="D71" s="47"/>
      <c r="E71" s="47"/>
      <c r="F71" s="47"/>
    </row>
    <row r="72" spans="1:6" ht="15.75" x14ac:dyDescent="0.25">
      <c r="A72" s="5">
        <v>6</v>
      </c>
      <c r="B72" s="47" t="s">
        <v>29</v>
      </c>
      <c r="C72" s="47"/>
      <c r="D72" s="47"/>
      <c r="E72" s="47"/>
      <c r="F72" s="47"/>
    </row>
    <row r="73" spans="1:6" ht="15.75" x14ac:dyDescent="0.25">
      <c r="A73" s="5">
        <v>7</v>
      </c>
      <c r="B73" s="47" t="s">
        <v>30</v>
      </c>
      <c r="C73" s="47"/>
      <c r="D73" s="47"/>
      <c r="E73" s="47"/>
      <c r="F73" s="47"/>
    </row>
    <row r="74" spans="1:6" ht="15.75" x14ac:dyDescent="0.25">
      <c r="A74" s="5">
        <v>8</v>
      </c>
      <c r="B74" s="47" t="s">
        <v>32</v>
      </c>
      <c r="C74" s="47"/>
      <c r="D74" s="47"/>
      <c r="E74" s="47"/>
      <c r="F74" s="47"/>
    </row>
  </sheetData>
  <mergeCells count="49">
    <mergeCell ref="A32:A33"/>
    <mergeCell ref="B32:D33"/>
    <mergeCell ref="G32:G33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A14:G14"/>
    <mergeCell ref="B15:C15"/>
    <mergeCell ref="B29:D29"/>
    <mergeCell ref="B30:D30"/>
    <mergeCell ref="B31:D31"/>
    <mergeCell ref="B26:C26"/>
    <mergeCell ref="B28:C28"/>
    <mergeCell ref="A8:G8"/>
    <mergeCell ref="B11:C11"/>
    <mergeCell ref="B13:C13"/>
    <mergeCell ref="B9:C9"/>
    <mergeCell ref="B10:C10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71:F71"/>
    <mergeCell ref="B72:F72"/>
    <mergeCell ref="B73:F73"/>
    <mergeCell ref="B74:F74"/>
    <mergeCell ref="A66:F66"/>
    <mergeCell ref="B67:F67"/>
    <mergeCell ref="B68:F68"/>
    <mergeCell ref="B69:F69"/>
    <mergeCell ref="B70:F70"/>
  </mergeCells>
  <hyperlinks>
    <hyperlink ref="B30" r:id="rId1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15" sqref="D15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6" width="13.140625" customWidth="1"/>
    <col min="7" max="7" width="18.28515625" customWidth="1"/>
  </cols>
  <sheetData>
    <row r="1" spans="1:7" ht="27.75" x14ac:dyDescent="0.25">
      <c r="A1" s="58" t="s">
        <v>16</v>
      </c>
      <c r="B1" s="50"/>
      <c r="C1" s="50" t="s">
        <v>17</v>
      </c>
      <c r="D1" s="50"/>
      <c r="E1" s="50"/>
      <c r="F1" s="50"/>
      <c r="G1" s="51"/>
    </row>
    <row r="2" spans="1:7" ht="27.75" x14ac:dyDescent="0.25">
      <c r="A2" s="59" t="s">
        <v>18</v>
      </c>
      <c r="B2" s="52"/>
      <c r="C2" s="52" t="s">
        <v>19</v>
      </c>
      <c r="D2" s="52"/>
      <c r="E2" s="52"/>
      <c r="F2" s="52"/>
      <c r="G2" s="53"/>
    </row>
    <row r="3" spans="1:7" ht="21" customHeight="1" x14ac:dyDescent="0.25">
      <c r="A3" s="60" t="s">
        <v>20</v>
      </c>
      <c r="B3" s="54"/>
      <c r="C3" s="54" t="s">
        <v>21</v>
      </c>
      <c r="D3" s="54"/>
      <c r="E3" s="54"/>
      <c r="F3" s="54"/>
      <c r="G3" s="55"/>
    </row>
    <row r="4" spans="1:7" ht="22.5" customHeight="1" thickBot="1" x14ac:dyDescent="0.3">
      <c r="A4" s="61" t="s">
        <v>22</v>
      </c>
      <c r="B4" s="56"/>
      <c r="C4" s="56" t="s">
        <v>23</v>
      </c>
      <c r="D4" s="56"/>
      <c r="E4" s="56"/>
      <c r="F4" s="56"/>
      <c r="G4" s="57"/>
    </row>
    <row r="5" spans="1:7" ht="19.5" thickBot="1" x14ac:dyDescent="0.3">
      <c r="A5" s="62" t="s">
        <v>12</v>
      </c>
      <c r="B5" s="63"/>
      <c r="C5" s="63"/>
      <c r="D5" s="63"/>
      <c r="E5" s="63"/>
      <c r="F5" s="63"/>
      <c r="G5" s="64"/>
    </row>
    <row r="6" spans="1:7" ht="15" customHeight="1" x14ac:dyDescent="0.25">
      <c r="A6" s="65" t="s">
        <v>14</v>
      </c>
      <c r="B6" s="66"/>
      <c r="C6" s="71" t="s">
        <v>34</v>
      </c>
      <c r="D6" s="72"/>
      <c r="E6" s="73"/>
      <c r="F6" s="65" t="s">
        <v>13</v>
      </c>
      <c r="G6" s="69" t="s">
        <v>69</v>
      </c>
    </row>
    <row r="7" spans="1:7" ht="15" customHeight="1" thickBot="1" x14ac:dyDescent="0.3">
      <c r="A7" s="67"/>
      <c r="B7" s="68"/>
      <c r="C7" s="74"/>
      <c r="D7" s="75"/>
      <c r="E7" s="76"/>
      <c r="F7" s="67"/>
      <c r="G7" s="70"/>
    </row>
    <row r="8" spans="1:7" ht="15.75" thickBot="1" x14ac:dyDescent="0.3">
      <c r="A8" s="110" t="s">
        <v>37</v>
      </c>
      <c r="B8" s="111" t="s">
        <v>38</v>
      </c>
      <c r="C8" s="111"/>
      <c r="D8" s="112" t="s">
        <v>1</v>
      </c>
      <c r="E8" s="112" t="s">
        <v>2</v>
      </c>
      <c r="F8" s="112" t="s">
        <v>3</v>
      </c>
      <c r="G8" s="113" t="s">
        <v>4</v>
      </c>
    </row>
    <row r="9" spans="1:7" ht="15.75" customHeight="1" x14ac:dyDescent="0.25">
      <c r="A9" s="114" t="s">
        <v>6</v>
      </c>
      <c r="B9" s="115" t="s">
        <v>70</v>
      </c>
      <c r="C9" s="115"/>
      <c r="D9" s="116"/>
      <c r="E9" s="116"/>
      <c r="F9" s="116"/>
      <c r="G9" s="117"/>
    </row>
    <row r="10" spans="1:7" ht="15.75" customHeight="1" x14ac:dyDescent="0.25">
      <c r="A10" s="31">
        <v>1</v>
      </c>
      <c r="B10" s="118" t="s">
        <v>71</v>
      </c>
      <c r="C10" s="118"/>
      <c r="D10" s="32" t="s">
        <v>5</v>
      </c>
      <c r="E10" s="32">
        <v>1</v>
      </c>
      <c r="F10" s="32">
        <v>14950</v>
      </c>
      <c r="G10" s="34">
        <f>E10*F10</f>
        <v>14950</v>
      </c>
    </row>
    <row r="11" spans="1:7" ht="15" customHeight="1" x14ac:dyDescent="0.25">
      <c r="A11" s="31"/>
      <c r="B11" s="119" t="s">
        <v>40</v>
      </c>
      <c r="C11" s="120"/>
      <c r="D11" s="121"/>
      <c r="E11" s="122"/>
      <c r="F11" s="122"/>
      <c r="G11" s="123">
        <f>SUM(G10)</f>
        <v>14950</v>
      </c>
    </row>
    <row r="12" spans="1:7" x14ac:dyDescent="0.25">
      <c r="A12" s="31"/>
      <c r="B12" s="124" t="s">
        <v>42</v>
      </c>
      <c r="C12" s="125"/>
      <c r="D12" s="126"/>
      <c r="E12" s="122"/>
      <c r="F12" s="122"/>
      <c r="G12" s="123">
        <f>G11*18%</f>
        <v>2691</v>
      </c>
    </row>
    <row r="13" spans="1:7" ht="15.75" thickBot="1" x14ac:dyDescent="0.3">
      <c r="A13" s="127"/>
      <c r="B13" s="128" t="s">
        <v>44</v>
      </c>
      <c r="C13" s="129"/>
      <c r="D13" s="130"/>
      <c r="E13" s="131"/>
      <c r="F13" s="131"/>
      <c r="G13" s="132">
        <f>SUM(G11:G12)</f>
        <v>17641</v>
      </c>
    </row>
    <row r="14" spans="1:7" ht="15.75" thickBot="1" x14ac:dyDescent="0.3">
      <c r="A14" s="133" t="s">
        <v>37</v>
      </c>
      <c r="B14" s="134" t="s">
        <v>38</v>
      </c>
      <c r="C14" s="134"/>
      <c r="D14" s="135" t="s">
        <v>1</v>
      </c>
      <c r="E14" s="135" t="s">
        <v>2</v>
      </c>
      <c r="F14" s="135" t="s">
        <v>3</v>
      </c>
      <c r="G14" s="136" t="s">
        <v>4</v>
      </c>
    </row>
    <row r="15" spans="1:7" x14ac:dyDescent="0.25">
      <c r="A15" s="137" t="s">
        <v>8</v>
      </c>
      <c r="B15" s="138" t="s">
        <v>72</v>
      </c>
      <c r="C15" s="139"/>
      <c r="D15" s="33"/>
      <c r="E15" s="33"/>
      <c r="F15" s="33"/>
      <c r="G15" s="140"/>
    </row>
    <row r="16" spans="1:7" x14ac:dyDescent="0.25">
      <c r="A16" s="31" t="s">
        <v>50</v>
      </c>
      <c r="B16" s="106" t="s">
        <v>73</v>
      </c>
      <c r="C16" s="95"/>
      <c r="D16" s="33" t="s">
        <v>5</v>
      </c>
      <c r="E16" s="33">
        <v>1</v>
      </c>
      <c r="F16" s="33">
        <v>2500</v>
      </c>
      <c r="G16" s="34">
        <f t="shared" ref="G16:G20" si="0">E16*F16</f>
        <v>2500</v>
      </c>
    </row>
    <row r="17" spans="1:7" x14ac:dyDescent="0.25">
      <c r="A17" s="31" t="s">
        <v>51</v>
      </c>
      <c r="B17" s="106" t="s">
        <v>74</v>
      </c>
      <c r="C17" s="95"/>
      <c r="D17" s="33" t="s">
        <v>75</v>
      </c>
      <c r="E17" s="33">
        <v>40</v>
      </c>
      <c r="F17" s="33">
        <v>1750</v>
      </c>
      <c r="G17" s="34">
        <f t="shared" si="0"/>
        <v>70000</v>
      </c>
    </row>
    <row r="18" spans="1:7" x14ac:dyDescent="0.25">
      <c r="A18" s="31" t="s">
        <v>52</v>
      </c>
      <c r="B18" s="94" t="s">
        <v>76</v>
      </c>
      <c r="C18" s="95"/>
      <c r="D18" s="33" t="s">
        <v>5</v>
      </c>
      <c r="E18" s="33">
        <v>1</v>
      </c>
      <c r="F18" s="33">
        <v>1500</v>
      </c>
      <c r="G18" s="34">
        <f t="shared" si="0"/>
        <v>1500</v>
      </c>
    </row>
    <row r="19" spans="1:7" ht="17.25" customHeight="1" x14ac:dyDescent="0.25">
      <c r="A19" s="31" t="s">
        <v>53</v>
      </c>
      <c r="B19" s="94" t="s">
        <v>77</v>
      </c>
      <c r="C19" s="95"/>
      <c r="D19" s="33" t="s">
        <v>68</v>
      </c>
      <c r="E19" s="33">
        <v>1</v>
      </c>
      <c r="F19" s="33">
        <v>750</v>
      </c>
      <c r="G19" s="34">
        <f t="shared" si="0"/>
        <v>750</v>
      </c>
    </row>
    <row r="20" spans="1:7" ht="17.25" customHeight="1" x14ac:dyDescent="0.25">
      <c r="A20" s="31" t="s">
        <v>54</v>
      </c>
      <c r="B20" s="94" t="s">
        <v>78</v>
      </c>
      <c r="C20" s="95"/>
      <c r="D20" s="33" t="s">
        <v>68</v>
      </c>
      <c r="E20" s="33">
        <v>1</v>
      </c>
      <c r="F20" s="33">
        <v>1000</v>
      </c>
      <c r="G20" s="140">
        <f t="shared" si="0"/>
        <v>1000</v>
      </c>
    </row>
    <row r="21" spans="1:7" x14ac:dyDescent="0.25">
      <c r="A21" s="141" t="s">
        <v>10</v>
      </c>
      <c r="B21" s="142" t="s">
        <v>40</v>
      </c>
      <c r="C21" s="142"/>
      <c r="D21" s="142"/>
      <c r="E21" s="143"/>
      <c r="F21" s="143"/>
      <c r="G21" s="144">
        <f>SUM(G16:G20)</f>
        <v>75750</v>
      </c>
    </row>
    <row r="22" spans="1:7" x14ac:dyDescent="0.25">
      <c r="A22" s="21" t="s">
        <v>39</v>
      </c>
      <c r="B22" s="92" t="s">
        <v>42</v>
      </c>
      <c r="C22" s="92"/>
      <c r="D22" s="92"/>
      <c r="E22" s="22"/>
      <c r="F22" s="22"/>
      <c r="G22" s="23">
        <f>G21*18%</f>
        <v>13635</v>
      </c>
    </row>
    <row r="23" spans="1:7" ht="15.75" thickBot="1" x14ac:dyDescent="0.3">
      <c r="A23" s="44" t="s">
        <v>41</v>
      </c>
      <c r="B23" s="93" t="s">
        <v>44</v>
      </c>
      <c r="C23" s="93"/>
      <c r="D23" s="93"/>
      <c r="E23" s="45"/>
      <c r="F23" s="45"/>
      <c r="G23" s="46">
        <f>SUM(G21:G22)</f>
        <v>89385</v>
      </c>
    </row>
    <row r="56" spans="1:6" ht="15.75" x14ac:dyDescent="0.25">
      <c r="A56" s="48" t="s">
        <v>24</v>
      </c>
      <c r="B56" s="48"/>
      <c r="C56" s="48"/>
      <c r="D56" s="48"/>
      <c r="E56" s="48"/>
      <c r="F56" s="48"/>
    </row>
    <row r="57" spans="1:6" ht="15.75" x14ac:dyDescent="0.25">
      <c r="A57" s="5">
        <v>1</v>
      </c>
      <c r="B57" s="47" t="s">
        <v>25</v>
      </c>
      <c r="C57" s="47"/>
      <c r="D57" s="47"/>
      <c r="E57" s="47"/>
      <c r="F57" s="47"/>
    </row>
    <row r="58" spans="1:6" ht="15.75" x14ac:dyDescent="0.25">
      <c r="A58" s="5">
        <v>2</v>
      </c>
      <c r="B58" s="49" t="s">
        <v>26</v>
      </c>
      <c r="C58" s="49"/>
      <c r="D58" s="49"/>
      <c r="E58" s="49"/>
      <c r="F58" s="49"/>
    </row>
    <row r="59" spans="1:6" ht="15.75" x14ac:dyDescent="0.25">
      <c r="A59" s="5">
        <v>3</v>
      </c>
      <c r="B59" s="49" t="s">
        <v>27</v>
      </c>
      <c r="C59" s="49"/>
      <c r="D59" s="49"/>
      <c r="E59" s="49"/>
      <c r="F59" s="49"/>
    </row>
    <row r="60" spans="1:6" ht="15.75" x14ac:dyDescent="0.25">
      <c r="A60" s="5">
        <v>4</v>
      </c>
      <c r="B60" s="49" t="s">
        <v>28</v>
      </c>
      <c r="C60" s="49"/>
      <c r="D60" s="49"/>
      <c r="E60" s="49"/>
      <c r="F60" s="49"/>
    </row>
    <row r="61" spans="1:6" ht="15.75" x14ac:dyDescent="0.25">
      <c r="A61" s="5">
        <v>5</v>
      </c>
      <c r="B61" s="47" t="s">
        <v>31</v>
      </c>
      <c r="C61" s="47"/>
      <c r="D61" s="47"/>
      <c r="E61" s="47"/>
      <c r="F61" s="47"/>
    </row>
    <row r="62" spans="1:6" ht="15.75" x14ac:dyDescent="0.25">
      <c r="A62" s="5">
        <v>6</v>
      </c>
      <c r="B62" s="47" t="s">
        <v>29</v>
      </c>
      <c r="C62" s="47"/>
      <c r="D62" s="47"/>
      <c r="E62" s="47"/>
      <c r="F62" s="47"/>
    </row>
    <row r="63" spans="1:6" ht="15.75" x14ac:dyDescent="0.25">
      <c r="A63" s="5">
        <v>7</v>
      </c>
      <c r="B63" s="47" t="s">
        <v>30</v>
      </c>
      <c r="C63" s="47"/>
      <c r="D63" s="47"/>
      <c r="E63" s="47"/>
      <c r="F63" s="47"/>
    </row>
    <row r="64" spans="1:6" ht="15.75" x14ac:dyDescent="0.25">
      <c r="A64" s="5">
        <v>8</v>
      </c>
      <c r="B64" s="47" t="s">
        <v>32</v>
      </c>
      <c r="C64" s="47"/>
      <c r="D64" s="47"/>
      <c r="E64" s="47"/>
      <c r="F64" s="47"/>
    </row>
  </sheetData>
  <mergeCells count="38">
    <mergeCell ref="B64:F64"/>
    <mergeCell ref="B58:F58"/>
    <mergeCell ref="B59:F59"/>
    <mergeCell ref="B60:F60"/>
    <mergeCell ref="B61:F61"/>
    <mergeCell ref="B62:F62"/>
    <mergeCell ref="B63:F63"/>
    <mergeCell ref="B20:C20"/>
    <mergeCell ref="B21:D21"/>
    <mergeCell ref="B22:D22"/>
    <mergeCell ref="B23:D23"/>
    <mergeCell ref="A56:F56"/>
    <mergeCell ref="B57:F5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2" r:id="rId1"/>
    <hyperlink ref="B12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, Electrical work BOQ</vt:lpstr>
      <vt:lpstr>Fresh air fan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2025-04-24T05:01:45Z</dcterms:modified>
</cp:coreProperties>
</file>