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F44" i="1" l="1"/>
  <c r="G36" i="1"/>
  <c r="F43" i="1"/>
  <c r="F42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9" i="1" l="1"/>
  <c r="G18" i="1"/>
  <c r="G37" i="1" l="1"/>
  <c r="G38" i="1" s="1"/>
  <c r="G12" i="1"/>
  <c r="G11" i="1"/>
  <c r="G10" i="1"/>
  <c r="G13" i="1" l="1"/>
  <c r="G14" i="1" l="1"/>
  <c r="G15" i="1" s="1"/>
  <c r="G39" i="1" s="1"/>
</calcChain>
</file>

<file path=xl/sharedStrings.xml><?xml version="1.0" encoding="utf-8"?>
<sst xmlns="http://schemas.openxmlformats.org/spreadsheetml/2006/main" count="123" uniqueCount="97">
  <si>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</si>
  <si>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</si>
  <si>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</si>
  <si>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</si>
  <si>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</si>
  <si>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</si>
  <si>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</si>
  <si>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</si>
  <si>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</si>
  <si>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</si>
  <si>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</si>
  <si>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</si>
  <si>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</si>
  <si>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</si>
  <si>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</si>
  <si>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</si>
  <si>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</si>
  <si>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</si>
  <si>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</si>
  <si>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</si>
  <si>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</si>
  <si>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</si>
  <si>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</si>
  <si>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</si>
  <si>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</si>
  <si>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</si>
  <si>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</si>
  <si>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</si>
  <si>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</si>
  <si>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Sr. No.</t>
  </si>
  <si>
    <t>DETAILS  OF MACHINES</t>
  </si>
  <si>
    <t>TOTAL BASIC HIGH SIDE</t>
  </si>
  <si>
    <t>Total High Side Value</t>
  </si>
  <si>
    <t xml:space="preserve">HIGH SIDE WORK </t>
  </si>
  <si>
    <t>GST @ 18%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</si>
  <si>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</si>
  <si>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</si>
  <si>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</si>
  <si>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</si>
  <si>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</si>
  <si>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</si>
  <si>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</si>
  <si>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</si>
  <si>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</si>
  <si>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</si>
  <si>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D</t>
  </si>
  <si>
    <t>E</t>
  </si>
  <si>
    <t>F</t>
  </si>
  <si>
    <t>G</t>
  </si>
  <si>
    <t>TOTAL VALUE HIGH SIDE + LOW SIDE  (C + G)</t>
  </si>
  <si>
    <t>1</t>
  </si>
  <si>
    <t>2</t>
  </si>
  <si>
    <t>3</t>
  </si>
  <si>
    <t>4</t>
  </si>
  <si>
    <t>5</t>
  </si>
  <si>
    <t>6</t>
  </si>
  <si>
    <t>7</t>
  </si>
  <si>
    <t>8</t>
  </si>
  <si>
    <t>Daikin - 1tr 3 Star Inv Split (FTKL35UV16W)</t>
  </si>
  <si>
    <t xml:space="preserve">Standard Installation, Pressure Testing, Vacummizing, Testing &amp; Commissioning of Hi wall Unit  </t>
  </si>
  <si>
    <t>9</t>
  </si>
  <si>
    <t>L-Type Stand for Split Outdoor unit</t>
  </si>
  <si>
    <t>10</t>
  </si>
  <si>
    <t>Daikin - 8.5tr Non Inv Ductable (FDR100FRV16)</t>
  </si>
  <si>
    <t>Site Address: -  Saraswati niwas, plot no. 45, TPS - 1, CTS no. - 807 A, Hanuman road, Vileparle (E) Mumbai 400057.</t>
  </si>
  <si>
    <t>Daikin - 1.8tr 3 Star Inv Split (FTKL60UV16U)</t>
  </si>
  <si>
    <t xml:space="preserve">Standard Installation, Pressure Testing, Vacummizing, Testing &amp; Commissioning of Ductable Unit </t>
  </si>
  <si>
    <t xml:space="preserve">Refrigeration Piping for Ductable Unit </t>
  </si>
  <si>
    <t>Main Power Supply for Hiwall</t>
  </si>
  <si>
    <t>Main Power Supply for Ductable</t>
  </si>
  <si>
    <t>11</t>
  </si>
  <si>
    <t>12</t>
  </si>
  <si>
    <t>L/S</t>
  </si>
  <si>
    <t>Fabrication Wall Mounted Stand for Hiwall Outdoor unit</t>
  </si>
  <si>
    <t>Fabrication Stand for Ductable Outdoor unit</t>
  </si>
  <si>
    <t>13</t>
  </si>
  <si>
    <t>14</t>
  </si>
  <si>
    <t>15</t>
  </si>
  <si>
    <t>16</t>
  </si>
  <si>
    <t>17</t>
  </si>
  <si>
    <t>Supply and Installation of Canvass Connection for Ductable Unit</t>
  </si>
  <si>
    <t>Duct Modification ( As per Mouth Piece Connection ) for Ductable Unit</t>
  </si>
  <si>
    <t>Mathadi Lifting shifting Labour Charges</t>
  </si>
  <si>
    <t>Transportation Charges</t>
  </si>
  <si>
    <t>18</t>
  </si>
  <si>
    <t>Dismantling of existing Hiwall unit</t>
  </si>
  <si>
    <t>Dismantling of existing Ductable unit</t>
  </si>
  <si>
    <t xml:space="preserve">Interconnecting Cable Indoor &amp; Outdoor  7 Core Cable Indoor &amp; Outdoor for Ductable unit </t>
  </si>
  <si>
    <t>18.04.2026</t>
  </si>
  <si>
    <t>Drain Pipe - 25mm / 32mm Thick Hard PVC</t>
  </si>
  <si>
    <t>Sr no</t>
  </si>
  <si>
    <t>Description</t>
  </si>
  <si>
    <t>Qty</t>
  </si>
  <si>
    <t>Rate</t>
  </si>
  <si>
    <t>Total</t>
  </si>
  <si>
    <t>Buy Back Rate for Hiwall unit</t>
  </si>
  <si>
    <t>Buy Back Rate for Ductable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</si>
</sst>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2060"/>
      <name val="Brush Script MT"/>
      <family val="4"/>
    </font>
    <font>
      <sz val="9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4" borderId="3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298802</xdr:colOff>
      <xdr:row>0</xdr:row>
      <xdr:rowOff>163338</xdr:rowOff>
    </xdr:from>
    <xdr:to>
      <xdr:col>1</xdr:col>
      <xdr:colOff>1152525</xdr:colOff>
      <xdr:row>3</xdr:row>
      <xdr:rowOff>15688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802" y="163338"/>
          <a:ext cx="1329973" cy="6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topLeftCell="A33" zoomScaleNormal="100" workbookViewId="0">
      <selection activeCell="I29" sqref="I29"/>
    </sheetView>
  </sheetViews>
  <sheetFormatPr defaultRowHeight="15"/>
  <cols>
    <col min="1" max="1" width="7.140625" customWidth="1"/>
    <col min="2" max="2" width="27.42578125" customWidth="1"/>
    <col min="3" max="3" width="29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2" t="s">
        <v>18</v>
      </c>
      <c r="B1" s="79" t="s">
        <v>19</v>
      </c>
      <c r="C1" s="79"/>
      <c r="D1" s="79"/>
      <c r="E1" s="79"/>
      <c r="F1" s="79"/>
      <c r="G1" s="80"/>
    </row>
    <row r="2" spans="1:7" ht="18.75" customHeight="1">
      <c r="A2" s="33" t="s">
        <v>20</v>
      </c>
      <c r="B2" s="81" t="s">
        <v>21</v>
      </c>
      <c r="C2" s="81"/>
      <c r="D2" s="81"/>
      <c r="E2" s="81"/>
      <c r="F2" s="81"/>
      <c r="G2" s="82"/>
    </row>
    <row r="3" spans="1:7" ht="16.5" customHeight="1">
      <c r="A3" s="34" t="s">
        <v>22</v>
      </c>
      <c r="B3" s="83" t="s">
        <v>23</v>
      </c>
      <c r="C3" s="83"/>
      <c r="D3" s="83"/>
      <c r="E3" s="83"/>
      <c r="F3" s="83"/>
      <c r="G3" s="84"/>
    </row>
    <row r="4" spans="1:7" ht="16.5" customHeight="1" thickBot="1">
      <c r="A4" s="35" t="s">
        <v>24</v>
      </c>
      <c r="B4" s="85" t="s">
        <v>25</v>
      </c>
      <c r="C4" s="85"/>
      <c r="D4" s="85"/>
      <c r="E4" s="85"/>
      <c r="F4" s="85"/>
      <c r="G4" s="86"/>
    </row>
    <row r="5" spans="1:7" ht="16.5" thickBot="1">
      <c r="A5" s="87" t="s">
        <v>15</v>
      </c>
      <c r="B5" s="88"/>
      <c r="C5" s="88"/>
      <c r="D5" s="88"/>
      <c r="E5" s="88"/>
      <c r="F5" s="88"/>
      <c r="G5" s="89"/>
    </row>
    <row r="6" spans="1:7" ht="15" customHeight="1" thickBot="1">
      <c r="A6" s="90" t="s">
        <v>17</v>
      </c>
      <c r="B6" s="91"/>
      <c r="C6" s="92" t="s">
        <v>26</v>
      </c>
      <c r="D6" s="93"/>
      <c r="E6" s="94"/>
      <c r="F6" s="38" t="s">
        <v>16</v>
      </c>
      <c r="G6" s="39" t="s">
        <v>88</v>
      </c>
    </row>
    <row r="7" spans="1:7" ht="15.75" thickBot="1">
      <c r="A7" s="70" t="s">
        <v>64</v>
      </c>
      <c r="B7" s="71"/>
      <c r="C7" s="71"/>
      <c r="D7" s="71"/>
      <c r="E7" s="71"/>
      <c r="F7" s="71"/>
      <c r="G7" s="72"/>
    </row>
    <row r="8" spans="1:7" ht="15.75" thickBot="1">
      <c r="A8" s="76" t="s">
        <v>33</v>
      </c>
      <c r="B8" s="77"/>
      <c r="C8" s="77"/>
      <c r="D8" s="77"/>
      <c r="E8" s="77"/>
      <c r="F8" s="77"/>
      <c r="G8" s="78"/>
    </row>
    <row r="9" spans="1:7" ht="17.45" customHeight="1" thickBot="1">
      <c r="A9" s="31" t="s">
        <v>29</v>
      </c>
      <c r="B9" s="55" t="s">
        <v>30</v>
      </c>
      <c r="C9" s="56"/>
      <c r="D9" s="8" t="s">
        <v>0</v>
      </c>
      <c r="E9" s="8" t="s">
        <v>1</v>
      </c>
      <c r="F9" s="8" t="s">
        <v>2</v>
      </c>
      <c r="G9" s="9" t="s">
        <v>3</v>
      </c>
    </row>
    <row r="10" spans="1:7" ht="17.45" customHeight="1">
      <c r="A10" s="10" t="s">
        <v>50</v>
      </c>
      <c r="B10" s="60" t="s">
        <v>58</v>
      </c>
      <c r="C10" s="60"/>
      <c r="D10" s="29" t="s">
        <v>4</v>
      </c>
      <c r="E10" s="29">
        <v>1</v>
      </c>
      <c r="F10" s="30"/>
      <c r="G10" s="2">
        <f>F10*E10</f>
        <v>0</v>
      </c>
    </row>
    <row r="11" spans="1:7" ht="17.45" customHeight="1">
      <c r="A11" s="14" t="s">
        <v>51</v>
      </c>
      <c r="B11" s="61" t="s">
        <v>65</v>
      </c>
      <c r="C11" s="61"/>
      <c r="D11" s="1" t="s">
        <v>4</v>
      </c>
      <c r="E11" s="1">
        <v>1</v>
      </c>
      <c r="F11" s="15"/>
      <c r="G11" s="16">
        <f>F11*E11</f>
        <v>0</v>
      </c>
    </row>
    <row r="12" spans="1:7" ht="17.45" customHeight="1">
      <c r="A12" s="14" t="s">
        <v>52</v>
      </c>
      <c r="B12" s="57" t="s">
        <v>63</v>
      </c>
      <c r="C12" s="58"/>
      <c r="D12" s="1" t="s">
        <v>4</v>
      </c>
      <c r="E12" s="1">
        <v>2</v>
      </c>
      <c r="F12" s="15"/>
      <c r="G12" s="16">
        <f>F12*E12</f>
        <v>0</v>
      </c>
    </row>
    <row r="13" spans="1:7">
      <c r="A13" s="17" t="s">
        <v>5</v>
      </c>
      <c r="B13" s="74" t="s">
        <v>31</v>
      </c>
      <c r="C13" s="74"/>
      <c r="D13" s="18"/>
      <c r="E13" s="19"/>
      <c r="F13" s="19"/>
      <c r="G13" s="20">
        <f>SUM(G10:G12)</f>
        <v>0</v>
      </c>
    </row>
    <row r="14" spans="1:7">
      <c r="A14" s="17" t="s">
        <v>8</v>
      </c>
      <c r="B14" s="75" t="s">
        <v>34</v>
      </c>
      <c r="C14" s="75"/>
      <c r="D14" s="18"/>
      <c r="E14" s="19"/>
      <c r="F14" s="19"/>
      <c r="G14" s="20">
        <f>G13*18%</f>
        <v>0</v>
      </c>
    </row>
    <row r="15" spans="1:7" ht="15.75" thickBot="1">
      <c r="A15" s="21" t="s">
        <v>10</v>
      </c>
      <c r="B15" s="73" t="s">
        <v>32</v>
      </c>
      <c r="C15" s="73"/>
      <c r="D15" s="22"/>
      <c r="E15" s="23"/>
      <c r="F15" s="23"/>
      <c r="G15" s="24">
        <f>SUM(G13:G14)</f>
        <v>0</v>
      </c>
    </row>
    <row r="16" spans="1:7" ht="20.45" customHeight="1" thickBot="1">
      <c r="A16" s="64" t="s">
        <v>6</v>
      </c>
      <c r="B16" s="65"/>
      <c r="C16" s="65"/>
      <c r="D16" s="65"/>
      <c r="E16" s="65"/>
      <c r="F16" s="65"/>
      <c r="G16" s="66"/>
    </row>
    <row r="17" spans="1:7" ht="16.5" customHeight="1" thickBot="1">
      <c r="A17" s="7" t="s">
        <v>9</v>
      </c>
      <c r="B17" s="67" t="s">
        <v>7</v>
      </c>
      <c r="C17" s="67"/>
      <c r="D17" s="8" t="s">
        <v>0</v>
      </c>
      <c r="E17" s="8" t="s">
        <v>1</v>
      </c>
      <c r="F17" s="8" t="s">
        <v>2</v>
      </c>
      <c r="G17" s="9" t="s">
        <v>3</v>
      </c>
    </row>
    <row r="18" spans="1:7">
      <c r="A18" s="10" t="s">
        <v>50</v>
      </c>
      <c r="B18" s="53" t="s">
        <v>85</v>
      </c>
      <c r="C18" s="54"/>
      <c r="D18" s="1" t="s">
        <v>4</v>
      </c>
      <c r="E18" s="37">
        <v>2</v>
      </c>
      <c r="F18" s="37">
        <v>1000</v>
      </c>
      <c r="G18" s="40">
        <f t="shared" ref="G18:G35" si="0">F18*E18</f>
        <v>2000</v>
      </c>
    </row>
    <row r="19" spans="1:7">
      <c r="A19" s="10" t="s">
        <v>51</v>
      </c>
      <c r="B19" s="53" t="s">
        <v>86</v>
      </c>
      <c r="C19" s="54"/>
      <c r="D19" s="1" t="s">
        <v>4</v>
      </c>
      <c r="E19" s="37">
        <v>2</v>
      </c>
      <c r="F19" s="37">
        <v>4500</v>
      </c>
      <c r="G19" s="40">
        <f t="shared" si="0"/>
        <v>9000</v>
      </c>
    </row>
    <row r="20" spans="1:7" ht="30" customHeight="1">
      <c r="A20" s="10" t="s">
        <v>52</v>
      </c>
      <c r="B20" s="53" t="s">
        <v>59</v>
      </c>
      <c r="C20" s="54"/>
      <c r="D20" s="1" t="s">
        <v>4</v>
      </c>
      <c r="E20" s="37">
        <v>2</v>
      </c>
      <c r="F20" s="37">
        <v>1500</v>
      </c>
      <c r="G20" s="40">
        <f t="shared" si="0"/>
        <v>3000</v>
      </c>
    </row>
    <row r="21" spans="1:7" ht="29.25" customHeight="1">
      <c r="A21" s="10" t="s">
        <v>53</v>
      </c>
      <c r="B21" s="53" t="s">
        <v>66</v>
      </c>
      <c r="C21" s="54"/>
      <c r="D21" s="1" t="s">
        <v>4</v>
      </c>
      <c r="E21" s="37">
        <v>2</v>
      </c>
      <c r="F21" s="37">
        <v>9000</v>
      </c>
      <c r="G21" s="40">
        <f t="shared" si="0"/>
        <v>18000</v>
      </c>
    </row>
    <row r="22" spans="1:7">
      <c r="A22" s="10" t="s">
        <v>54</v>
      </c>
      <c r="B22" s="53" t="s">
        <v>27</v>
      </c>
      <c r="C22" s="54"/>
      <c r="D22" s="1" t="s">
        <v>14</v>
      </c>
      <c r="E22" s="37">
        <v>30</v>
      </c>
      <c r="F22" s="37">
        <v>1050</v>
      </c>
      <c r="G22" s="40">
        <f t="shared" si="0"/>
        <v>31500</v>
      </c>
    </row>
    <row r="23" spans="1:7">
      <c r="A23" s="10" t="s">
        <v>55</v>
      </c>
      <c r="B23" s="53" t="s">
        <v>67</v>
      </c>
      <c r="C23" s="54"/>
      <c r="D23" s="1" t="s">
        <v>14</v>
      </c>
      <c r="E23" s="37">
        <v>28</v>
      </c>
      <c r="F23" s="37">
        <v>1500</v>
      </c>
      <c r="G23" s="40">
        <f t="shared" si="0"/>
        <v>42000</v>
      </c>
    </row>
    <row r="24" spans="1:7" ht="17.45" customHeight="1">
      <c r="A24" s="10" t="s">
        <v>56</v>
      </c>
      <c r="B24" s="53" t="s">
        <v>28</v>
      </c>
      <c r="C24" s="54"/>
      <c r="D24" s="1" t="s">
        <v>14</v>
      </c>
      <c r="E24" s="37">
        <v>34</v>
      </c>
      <c r="F24" s="37">
        <v>160</v>
      </c>
      <c r="G24" s="40">
        <f t="shared" si="0"/>
        <v>5440</v>
      </c>
    </row>
    <row r="25" spans="1:7" ht="30.75" customHeight="1">
      <c r="A25" s="10" t="s">
        <v>57</v>
      </c>
      <c r="B25" s="53" t="s">
        <v>87</v>
      </c>
      <c r="C25" s="54"/>
      <c r="D25" s="1" t="s">
        <v>14</v>
      </c>
      <c r="E25" s="37">
        <v>32</v>
      </c>
      <c r="F25" s="37">
        <v>350</v>
      </c>
      <c r="G25" s="40">
        <f t="shared" si="0"/>
        <v>11200</v>
      </c>
    </row>
    <row r="26" spans="1:7" ht="17.45" customHeight="1">
      <c r="A26" s="10" t="s">
        <v>60</v>
      </c>
      <c r="B26" s="53" t="s">
        <v>68</v>
      </c>
      <c r="C26" s="54"/>
      <c r="D26" s="1" t="s">
        <v>14</v>
      </c>
      <c r="E26" s="37">
        <v>34</v>
      </c>
      <c r="F26" s="37">
        <v>160</v>
      </c>
      <c r="G26" s="40">
        <f t="shared" si="0"/>
        <v>5440</v>
      </c>
    </row>
    <row r="27" spans="1:7" ht="17.45" customHeight="1">
      <c r="A27" s="10" t="s">
        <v>62</v>
      </c>
      <c r="B27" s="53" t="s">
        <v>69</v>
      </c>
      <c r="C27" s="54"/>
      <c r="D27" s="1" t="s">
        <v>14</v>
      </c>
      <c r="E27" s="37">
        <v>32</v>
      </c>
      <c r="F27" s="37">
        <v>180</v>
      </c>
      <c r="G27" s="40">
        <f t="shared" si="0"/>
        <v>5760</v>
      </c>
    </row>
    <row r="28" spans="1:7" ht="15.6" customHeight="1">
      <c r="A28" s="10" t="s">
        <v>70</v>
      </c>
      <c r="B28" s="53" t="s">
        <v>89</v>
      </c>
      <c r="C28" s="54"/>
      <c r="D28" s="1" t="s">
        <v>14</v>
      </c>
      <c r="E28" s="3">
        <v>12</v>
      </c>
      <c r="F28" s="37">
        <v>210</v>
      </c>
      <c r="G28" s="40">
        <f t="shared" si="0"/>
        <v>2520</v>
      </c>
    </row>
    <row r="29" spans="1:7" ht="15.6" customHeight="1">
      <c r="A29" s="10" t="s">
        <v>71</v>
      </c>
      <c r="B29" s="53" t="s">
        <v>61</v>
      </c>
      <c r="C29" s="54"/>
      <c r="D29" s="1" t="s">
        <v>4</v>
      </c>
      <c r="E29" s="37">
        <v>1</v>
      </c>
      <c r="F29" s="37">
        <v>850</v>
      </c>
      <c r="G29" s="40">
        <f t="shared" si="0"/>
        <v>850</v>
      </c>
    </row>
    <row r="30" spans="1:7" ht="15.6" customHeight="1">
      <c r="A30" s="10" t="s">
        <v>75</v>
      </c>
      <c r="B30" s="53" t="s">
        <v>73</v>
      </c>
      <c r="C30" s="54"/>
      <c r="D30" s="1" t="s">
        <v>72</v>
      </c>
      <c r="E30" s="37">
        <v>1</v>
      </c>
      <c r="F30" s="37">
        <v>5000</v>
      </c>
      <c r="G30" s="40">
        <f t="shared" si="0"/>
        <v>5000</v>
      </c>
    </row>
    <row r="31" spans="1:7" ht="15.6" customHeight="1">
      <c r="A31" s="10" t="s">
        <v>76</v>
      </c>
      <c r="B31" s="68" t="s">
        <v>74</v>
      </c>
      <c r="C31" s="69"/>
      <c r="D31" s="1" t="s">
        <v>72</v>
      </c>
      <c r="E31" s="37">
        <v>1</v>
      </c>
      <c r="F31" s="37">
        <v>13000</v>
      </c>
      <c r="G31" s="40">
        <f t="shared" si="0"/>
        <v>13000</v>
      </c>
    </row>
    <row r="32" spans="1:7" ht="15.6" customHeight="1">
      <c r="A32" s="10" t="s">
        <v>77</v>
      </c>
      <c r="B32" s="59" t="s">
        <v>80</v>
      </c>
      <c r="C32" s="59"/>
      <c r="D32" s="29" t="s">
        <v>4</v>
      </c>
      <c r="E32" s="36">
        <v>2</v>
      </c>
      <c r="F32" s="36">
        <v>5000</v>
      </c>
      <c r="G32" s="40">
        <f t="shared" si="0"/>
        <v>10000</v>
      </c>
    </row>
    <row r="33" spans="1:7" ht="30" customHeight="1">
      <c r="A33" s="10" t="s">
        <v>78</v>
      </c>
      <c r="B33" s="59" t="s">
        <v>81</v>
      </c>
      <c r="C33" s="59"/>
      <c r="D33" s="29" t="s">
        <v>4</v>
      </c>
      <c r="E33" s="36">
        <v>2</v>
      </c>
      <c r="F33" s="36">
        <v>9000</v>
      </c>
      <c r="G33" s="40">
        <f t="shared" si="0"/>
        <v>18000</v>
      </c>
    </row>
    <row r="34" spans="1:7" ht="15.6" customHeight="1">
      <c r="A34" s="10" t="s">
        <v>79</v>
      </c>
      <c r="B34" s="59" t="s">
        <v>82</v>
      </c>
      <c r="C34" s="59"/>
      <c r="D34" s="29" t="s">
        <v>4</v>
      </c>
      <c r="E34" s="36">
        <v>1</v>
      </c>
      <c r="F34" s="36">
        <v>16000</v>
      </c>
      <c r="G34" s="40">
        <f t="shared" si="0"/>
        <v>16000</v>
      </c>
    </row>
    <row r="35" spans="1:7" ht="15.6" customHeight="1" thickBot="1">
      <c r="A35" s="10" t="s">
        <v>84</v>
      </c>
      <c r="B35" s="59" t="s">
        <v>83</v>
      </c>
      <c r="C35" s="59"/>
      <c r="D35" s="29" t="s">
        <v>72</v>
      </c>
      <c r="E35" s="36">
        <v>1</v>
      </c>
      <c r="F35" s="36">
        <v>3500</v>
      </c>
      <c r="G35" s="40">
        <f t="shared" si="0"/>
        <v>3500</v>
      </c>
    </row>
    <row r="36" spans="1:7">
      <c r="A36" s="4" t="s">
        <v>45</v>
      </c>
      <c r="B36" s="63" t="s">
        <v>13</v>
      </c>
      <c r="C36" s="63"/>
      <c r="D36" s="63"/>
      <c r="E36" s="5"/>
      <c r="F36" s="5"/>
      <c r="G36" s="6">
        <f>SUM(G18:G35)</f>
        <v>202210</v>
      </c>
    </row>
    <row r="37" spans="1:7">
      <c r="A37" s="11" t="s">
        <v>46</v>
      </c>
      <c r="B37" s="101" t="s">
        <v>12</v>
      </c>
      <c r="C37" s="101"/>
      <c r="D37" s="101"/>
      <c r="E37" s="13"/>
      <c r="F37" s="13"/>
      <c r="G37" s="12">
        <f>G36*18%</f>
        <v>36397.799999999996</v>
      </c>
    </row>
    <row r="38" spans="1:7">
      <c r="A38" s="11" t="s">
        <v>47</v>
      </c>
      <c r="B38" s="62" t="s">
        <v>11</v>
      </c>
      <c r="C38" s="62"/>
      <c r="D38" s="62"/>
      <c r="E38" s="13"/>
      <c r="F38" s="13"/>
      <c r="G38" s="12">
        <f>SUM(G36:G37)</f>
        <v>238607.8</v>
      </c>
    </row>
    <row r="39" spans="1:7" ht="15.75" thickBot="1">
      <c r="A39" s="26" t="s">
        <v>48</v>
      </c>
      <c r="B39" s="102" t="s">
        <v>49</v>
      </c>
      <c r="C39" s="102"/>
      <c r="D39" s="102"/>
      <c r="E39" s="25"/>
      <c r="F39" s="25"/>
      <c r="G39" s="27">
        <f>G15+G38</f>
        <v>238607.8</v>
      </c>
    </row>
    <row r="40" spans="1:7" ht="15.75" thickBot="1"/>
    <row r="41" spans="1:7" ht="15.75" thickBot="1">
      <c r="A41" s="41" t="s">
        <v>90</v>
      </c>
      <c r="B41" s="95" t="s">
        <v>91</v>
      </c>
      <c r="C41" s="95"/>
      <c r="D41" s="42" t="s">
        <v>92</v>
      </c>
      <c r="E41" s="42" t="s">
        <v>93</v>
      </c>
      <c r="F41" s="43" t="s">
        <v>94</v>
      </c>
    </row>
    <row r="42" spans="1:7">
      <c r="A42" s="44">
        <v>1</v>
      </c>
      <c r="B42" s="96" t="s">
        <v>95</v>
      </c>
      <c r="C42" s="96"/>
      <c r="D42" s="45">
        <v>2</v>
      </c>
      <c r="E42" s="45">
        <v>2500</v>
      </c>
      <c r="F42" s="46">
        <f>E42*D42</f>
        <v>5000</v>
      </c>
    </row>
    <row r="43" spans="1:7" ht="15.75" thickBot="1">
      <c r="A43" s="47">
        <v>2</v>
      </c>
      <c r="B43" s="97" t="s">
        <v>96</v>
      </c>
      <c r="C43" s="97"/>
      <c r="D43" s="48">
        <v>17</v>
      </c>
      <c r="E43" s="48">
        <v>1400</v>
      </c>
      <c r="F43" s="49">
        <f>E43*D43</f>
        <v>23800</v>
      </c>
    </row>
    <row r="44" spans="1:7" ht="15.75" thickBot="1">
      <c r="A44" s="98" t="s">
        <v>94</v>
      </c>
      <c r="B44" s="99"/>
      <c r="C44" s="99"/>
      <c r="D44" s="99"/>
      <c r="E44" s="100"/>
      <c r="F44" s="43">
        <f>SUM(F42:F43)</f>
        <v>28800</v>
      </c>
    </row>
    <row r="46" spans="1:7" ht="15.75">
      <c r="A46" s="51" t="s">
        <v>35</v>
      </c>
      <c r="B46" s="51"/>
      <c r="C46" s="51"/>
      <c r="D46" s="51"/>
      <c r="E46" s="51"/>
      <c r="F46" s="51"/>
    </row>
    <row r="47" spans="1:7" ht="15.75">
      <c r="A47" s="28">
        <v>1</v>
      </c>
      <c r="B47" s="50" t="s">
        <v>36</v>
      </c>
      <c r="C47" s="50"/>
      <c r="D47" s="50"/>
      <c r="E47" s="50"/>
      <c r="F47" s="50"/>
    </row>
    <row r="48" spans="1:7" ht="15.75">
      <c r="A48" s="28">
        <v>2</v>
      </c>
      <c r="B48" s="52" t="s">
        <v>37</v>
      </c>
      <c r="C48" s="52"/>
      <c r="D48" s="52"/>
      <c r="E48" s="52"/>
      <c r="F48" s="52"/>
    </row>
    <row r="49" spans="1:6" ht="15.75">
      <c r="A49" s="28">
        <v>3</v>
      </c>
      <c r="B49" s="52" t="s">
        <v>38</v>
      </c>
      <c r="C49" s="52"/>
      <c r="D49" s="52"/>
      <c r="E49" s="52"/>
      <c r="F49" s="52"/>
    </row>
    <row r="50" spans="1:6" ht="33.75" customHeight="1">
      <c r="A50" s="28">
        <v>4</v>
      </c>
      <c r="B50" s="52" t="s">
        <v>39</v>
      </c>
      <c r="C50" s="52"/>
      <c r="D50" s="52"/>
      <c r="E50" s="52"/>
      <c r="F50" s="52"/>
    </row>
    <row r="51" spans="1:6" ht="15.75">
      <c r="A51" s="28">
        <v>5</v>
      </c>
      <c r="B51" s="50" t="s">
        <v>40</v>
      </c>
      <c r="C51" s="50"/>
      <c r="D51" s="50"/>
      <c r="E51" s="50"/>
      <c r="F51" s="50"/>
    </row>
    <row r="52" spans="1:6" ht="15.75">
      <c r="A52" s="28">
        <v>6</v>
      </c>
      <c r="B52" s="50" t="s">
        <v>41</v>
      </c>
      <c r="C52" s="50"/>
      <c r="D52" s="50"/>
      <c r="E52" s="50"/>
      <c r="F52" s="50"/>
    </row>
    <row r="53" spans="1:6" ht="15.75">
      <c r="A53" s="28">
        <v>7</v>
      </c>
      <c r="B53" s="50" t="s">
        <v>42</v>
      </c>
      <c r="C53" s="50"/>
      <c r="D53" s="50"/>
      <c r="E53" s="50"/>
      <c r="F53" s="50"/>
    </row>
    <row r="54" spans="1:6" ht="15.75">
      <c r="A54" s="28">
        <v>8</v>
      </c>
      <c r="B54" s="50" t="s">
        <v>43</v>
      </c>
      <c r="C54" s="50"/>
      <c r="D54" s="50"/>
      <c r="E54" s="50"/>
      <c r="F54" s="50"/>
    </row>
    <row r="55" spans="1:6" ht="15.75">
      <c r="A55" s="28">
        <v>9</v>
      </c>
      <c r="B55" s="50" t="s">
        <v>44</v>
      </c>
      <c r="C55" s="50"/>
      <c r="D55" s="50"/>
      <c r="E55" s="50"/>
      <c r="F55" s="50"/>
    </row>
  </sheetData>
  <mergeCells count="54">
    <mergeCell ref="A44:E44"/>
    <mergeCell ref="B35:C35"/>
    <mergeCell ref="B37:D37"/>
    <mergeCell ref="B39:D39"/>
    <mergeCell ref="A6:B6"/>
    <mergeCell ref="C6:E6"/>
    <mergeCell ref="B41:C41"/>
    <mergeCell ref="B42:C42"/>
    <mergeCell ref="B43:C43"/>
    <mergeCell ref="B1:G1"/>
    <mergeCell ref="B2:G2"/>
    <mergeCell ref="B3:G3"/>
    <mergeCell ref="B4:G4"/>
    <mergeCell ref="A5:G5"/>
    <mergeCell ref="A7:G7"/>
    <mergeCell ref="B15:C15"/>
    <mergeCell ref="B13:C13"/>
    <mergeCell ref="B14:C14"/>
    <mergeCell ref="A8:G8"/>
    <mergeCell ref="B38:D38"/>
    <mergeCell ref="B36:D36"/>
    <mergeCell ref="A16:G16"/>
    <mergeCell ref="B17:C17"/>
    <mergeCell ref="B21:C21"/>
    <mergeCell ref="B22:C22"/>
    <mergeCell ref="B20:C20"/>
    <mergeCell ref="B23:C23"/>
    <mergeCell ref="B29:C29"/>
    <mergeCell ref="B27:C27"/>
    <mergeCell ref="B26:C26"/>
    <mergeCell ref="B31:C31"/>
    <mergeCell ref="B32:C32"/>
    <mergeCell ref="B25:C25"/>
    <mergeCell ref="B24:C24"/>
    <mergeCell ref="B18:C18"/>
    <mergeCell ref="B30:C30"/>
    <mergeCell ref="B9:C9"/>
    <mergeCell ref="B12:C12"/>
    <mergeCell ref="B33:C33"/>
    <mergeCell ref="B34:C34"/>
    <mergeCell ref="B28:C28"/>
    <mergeCell ref="B10:C10"/>
    <mergeCell ref="B11:C11"/>
    <mergeCell ref="B19:C19"/>
    <mergeCell ref="B55:F55"/>
    <mergeCell ref="A46:F46"/>
    <mergeCell ref="B47:F47"/>
    <mergeCell ref="B48:F48"/>
    <mergeCell ref="B49:F49"/>
    <mergeCell ref="B50:F50"/>
    <mergeCell ref="B51:F51"/>
    <mergeCell ref="B52:F52"/>
    <mergeCell ref="B53:F53"/>
    <mergeCell ref="B54:F54"/>
  </mergeCells>
  <hyperlinks>
    <hyperlink ref="B3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2026-04-18T05:41:33Z</dcterms:modified>
</cp:coreProperties>
</file>