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ikin Folder - KA\Daikin - Key Accounts\Daikin Key Accounts\Blue Dart Express Limited\BD - MIDC, Andheri\"/>
    </mc:Choice>
  </mc:AlternateContent>
  <xr:revisionPtr revIDLastSave="0" documentId="13_ncr:1_{CDD05563-9392-4E3B-AF8C-BA27F397216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OQ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4" i="1" l="1"/>
  <c r="G17" i="1"/>
  <c r="G23" i="1"/>
  <c r="G22" i="1"/>
  <c r="G21" i="1"/>
  <c r="G20" i="1"/>
  <c r="G19" i="1"/>
  <c r="G18" i="1"/>
  <c r="G11" i="1"/>
  <c r="G10" i="1"/>
  <c r="G12" i="1" s="1"/>
  <c r="G25" i="1" l="1"/>
  <c r="G26" i="1" s="1"/>
  <c r="G13" i="1"/>
  <c r="G14" i="1" s="1"/>
  <c r="G27" i="1" l="1"/>
</calcChain>
</file>

<file path=xl/sharedStrings.xml><?xml version="1.0" encoding="utf-8"?>
<sst xmlns="http://schemas.openxmlformats.org/spreadsheetml/2006/main" count="71" uniqueCount="60">
  <si>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</si>
  <si>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</si>
  <si>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</si>
  <si>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</si>
  <si>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</si>
  <si>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</si>
  <si>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</si>
  <si>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</si>
  <si>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Client Name</t>
  </si>
  <si>
    <t>Company Name :-</t>
  </si>
  <si>
    <t>Date :-</t>
  </si>
  <si>
    <t>Sr. No.</t>
  </si>
  <si>
    <t>Area Of Installation</t>
  </si>
  <si>
    <t>DETAILS  OF MACHINES</t>
  </si>
  <si>
    <t>UNIT</t>
  </si>
  <si>
    <t>QTY.</t>
  </si>
  <si>
    <t>BASIC RATE</t>
  </si>
  <si>
    <t>AMOUNT</t>
  </si>
  <si>
    <t>Nos.</t>
  </si>
  <si>
    <t>A</t>
  </si>
  <si>
    <t>TOTAL BASIC HIGH SIDE</t>
  </si>
  <si>
    <t>B</t>
  </si>
  <si>
    <t>GST @ 28%</t>
  </si>
  <si>
    <t>C</t>
  </si>
  <si>
    <t>Total High Side Value</t>
  </si>
  <si>
    <t xml:space="preserve">LOW SIDE WORK </t>
  </si>
  <si>
    <t xml:space="preserve">Sr. No. </t>
  </si>
  <si>
    <t>PARTICULARS</t>
  </si>
  <si>
    <t>Mtrs.</t>
  </si>
  <si>
    <t xml:space="preserve">Drain Pipe 25 mm PVC Pipe </t>
  </si>
  <si>
    <t xml:space="preserve">Outdoor Unit L -Type Stand </t>
  </si>
  <si>
    <t xml:space="preserve">Core Cutting </t>
  </si>
  <si>
    <t>D</t>
  </si>
  <si>
    <t>TOTAL BASIC LOW SIDE</t>
  </si>
  <si>
    <t>E</t>
  </si>
  <si>
    <t>GST@ 18%</t>
  </si>
  <si>
    <t>F</t>
  </si>
  <si>
    <t>Total Low Side Value</t>
  </si>
  <si>
    <t>G</t>
  </si>
  <si>
    <t>TOTAL VALUE HIGH SIDE + LOW SIDE  (C + D)</t>
  </si>
  <si>
    <t>Note:-</t>
  </si>
  <si>
    <t>The above quotation (Quantity &amp; Numbers) is basis identified ODU &amp; IDU placement</t>
  </si>
  <si>
    <t>Any change in ODU or IDU will result in change of Quotation (Quantity or Numbers) and therefore rates</t>
  </si>
  <si>
    <t>Drain Pump or any item not listed if required will cost extra</t>
  </si>
  <si>
    <t>In case of any additional item not listed above or additional quantity of listed items is required at the time of implimentation will be charged extra post seeking required approvals</t>
  </si>
  <si>
    <t>Any Civil Work is not in our scope. If required will be charged extra</t>
  </si>
  <si>
    <t>Lifting and Shifting if required will be Extra</t>
  </si>
  <si>
    <t>Any additional taxes if applicable will be extra</t>
  </si>
  <si>
    <t>This is Estimated Quotation post site survey, Billing will be as per actuals</t>
  </si>
  <si>
    <t>Blue Dart Express Ltd</t>
  </si>
  <si>
    <t>Site Address: - C/o Navneet PublicationsRoad No 8, Near Indian packaging,Andheri MIDC (E).Mumbai 400 093.</t>
  </si>
  <si>
    <t xml:space="preserve">Work Area </t>
  </si>
  <si>
    <t xml:space="preserve">2.0 TR Hi Wall Unit </t>
  </si>
  <si>
    <t>Basement Area</t>
  </si>
  <si>
    <t xml:space="preserve">1.5 TR Hi wall Unit </t>
  </si>
  <si>
    <t xml:space="preserve">Standard Installation, Pressure Testing, Vacummizing, Testing &amp; Commissioning of Hi Wall Unit - 1.5 TR &amp; 2.0 TR </t>
  </si>
  <si>
    <t xml:space="preserve">Refrigeration Piping </t>
  </si>
  <si>
    <t xml:space="preserve">Interconnecting Cable Indoor &amp; Outdoor  </t>
  </si>
  <si>
    <t xml:space="preserve">Dismentaling of Existing Hi Wall Unit </t>
  </si>
  <si>
    <t>05.04.2025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</si>
</sst>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Calibri"/>
      <charset val="134"/>
      <scheme val="minor"/>
    </font>
    <font>
      <b/>
      <sz val="22"/>
      <color rgb="FF002060"/>
      <name val="Arial"/>
      <charset val="134"/>
    </font>
    <font>
      <sz val="20"/>
      <color rgb="FF002060"/>
      <name val="Brush Script MT"/>
      <charset val="134"/>
    </font>
    <font>
      <sz val="11"/>
      <color rgb="FF002060"/>
      <name val="Arial"/>
      <charset val="134"/>
    </font>
    <font>
      <b/>
      <sz val="14"/>
      <name val="Calibri"/>
      <charset val="134"/>
      <scheme val="minor"/>
    </font>
    <font>
      <b/>
      <sz val="12"/>
      <name val="Calibri"/>
      <charset val="134"/>
      <scheme val="minor"/>
    </font>
    <font>
      <b/>
      <sz val="16"/>
      <name val="Calibri"/>
      <charset val="134"/>
      <scheme val="minor"/>
    </font>
    <font>
      <b/>
      <sz val="11"/>
      <color indexed="8"/>
      <name val="Calibri"/>
      <charset val="134"/>
      <scheme val="minor"/>
    </font>
    <font>
      <sz val="11"/>
      <color indexed="8"/>
      <name val="Calibri"/>
      <charset val="134"/>
      <scheme val="minor"/>
    </font>
    <font>
      <sz val="1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b/>
      <sz val="11"/>
      <name val="Calibri"/>
      <charset val="134"/>
      <scheme val="minor"/>
    </font>
    <font>
      <b/>
      <u/>
      <sz val="12"/>
      <color theme="1"/>
      <name val="Calibri"/>
      <charset val="134"/>
      <scheme val="minor"/>
    </font>
    <font>
      <b/>
      <sz val="12"/>
      <color theme="1"/>
      <name val="Calibri"/>
      <charset val="134"/>
      <scheme val="minor"/>
    </font>
    <font>
      <sz val="12"/>
      <color rgb="FF000000"/>
      <name val="Calibri"/>
      <charset val="134"/>
      <scheme val="minor"/>
    </font>
    <font>
      <b/>
      <sz val="14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6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5" tint="0.59999389629810485"/>
        <bgColor indexed="64"/>
      </patternFill>
    </fill>
  </fills>
  <borders count="3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7" fillId="2" borderId="9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10" fillId="2" borderId="23" xfId="0" applyFont="1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 wrapText="1"/>
    </xf>
    <xf numFmtId="0" fontId="0" fillId="2" borderId="25" xfId="0" applyFill="1" applyBorder="1" applyAlignment="1">
      <alignment horizontal="center" vertical="center" wrapText="1"/>
    </xf>
    <xf numFmtId="0" fontId="10" fillId="2" borderId="21" xfId="0" applyFont="1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 wrapText="1"/>
    </xf>
    <xf numFmtId="0" fontId="0" fillId="2" borderId="26" xfId="0" applyFill="1" applyBorder="1" applyAlignment="1">
      <alignment horizontal="center" vertical="center" wrapText="1"/>
    </xf>
    <xf numFmtId="0" fontId="10" fillId="2" borderId="27" xfId="0" applyFont="1" applyFill="1" applyBorder="1" applyAlignment="1">
      <alignment horizontal="center" vertical="center"/>
    </xf>
    <xf numFmtId="0" fontId="0" fillId="2" borderId="28" xfId="0" applyFill="1" applyBorder="1" applyAlignment="1">
      <alignment horizontal="center" vertical="center"/>
    </xf>
    <xf numFmtId="0" fontId="0" fillId="2" borderId="28" xfId="0" applyFill="1" applyBorder="1" applyAlignment="1">
      <alignment horizontal="center" vertical="center" wrapText="1"/>
    </xf>
    <xf numFmtId="0" fontId="0" fillId="2" borderId="29" xfId="0" applyFill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11" fillId="2" borderId="23" xfId="0" applyFont="1" applyFill="1" applyBorder="1" applyAlignment="1">
      <alignment horizontal="center" vertical="center"/>
    </xf>
    <xf numFmtId="0" fontId="11" fillId="2" borderId="24" xfId="0" applyFont="1" applyFill="1" applyBorder="1" applyAlignment="1">
      <alignment horizontal="center" vertical="center"/>
    </xf>
    <xf numFmtId="0" fontId="11" fillId="2" borderId="25" xfId="0" applyFont="1" applyFill="1" applyBorder="1" applyAlignment="1">
      <alignment horizontal="center" vertical="center" wrapText="1"/>
    </xf>
    <xf numFmtId="0" fontId="11" fillId="2" borderId="21" xfId="0" applyFont="1" applyFill="1" applyBorder="1" applyAlignment="1">
      <alignment horizontal="center" vertical="center"/>
    </xf>
    <xf numFmtId="0" fontId="11" fillId="2" borderId="22" xfId="0" applyFont="1" applyFill="1" applyBorder="1" applyAlignment="1">
      <alignment horizontal="center" vertical="center"/>
    </xf>
    <xf numFmtId="0" fontId="11" fillId="2" borderId="26" xfId="0" applyFont="1" applyFill="1" applyBorder="1" applyAlignment="1">
      <alignment horizontal="center" vertical="center" wrapText="1"/>
    </xf>
    <xf numFmtId="0" fontId="11" fillId="2" borderId="28" xfId="0" applyFont="1" applyFill="1" applyBorder="1" applyAlignment="1">
      <alignment horizontal="center" vertical="center"/>
    </xf>
    <xf numFmtId="0" fontId="13" fillId="0" borderId="22" xfId="0" applyFont="1" applyBorder="1" applyAlignment="1">
      <alignment horizontal="center" vertical="center" wrapText="1"/>
    </xf>
    <xf numFmtId="0" fontId="16" fillId="0" borderId="19" xfId="0" applyFont="1" applyBorder="1" applyAlignment="1">
      <alignment horizontal="left" wrapText="1"/>
    </xf>
    <xf numFmtId="0" fontId="17" fillId="0" borderId="19" xfId="0" applyFont="1" applyBorder="1" applyAlignment="1">
      <alignment vertical="top" wrapText="1"/>
    </xf>
    <xf numFmtId="0" fontId="16" fillId="0" borderId="22" xfId="0" applyFont="1" applyBorder="1" applyAlignment="1">
      <alignment wrapText="1"/>
    </xf>
    <xf numFmtId="0" fontId="17" fillId="0" borderId="22" xfId="0" applyFont="1" applyBorder="1" applyAlignment="1">
      <alignment vertical="top" wrapText="1"/>
    </xf>
    <xf numFmtId="0" fontId="8" fillId="0" borderId="19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left" vertical="center"/>
    </xf>
    <xf numFmtId="0" fontId="11" fillId="2" borderId="21" xfId="0" applyFont="1" applyFill="1" applyBorder="1" applyAlignment="1">
      <alignment horizontal="center" vertical="center"/>
    </xf>
    <xf numFmtId="0" fontId="11" fillId="2" borderId="27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18" fillId="3" borderId="14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0" fontId="11" fillId="2" borderId="26" xfId="0" applyFont="1" applyFill="1" applyBorder="1" applyAlignment="1">
      <alignment horizontal="center" vertical="center" wrapText="1"/>
    </xf>
    <xf numFmtId="0" fontId="11" fillId="2" borderId="29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11" fillId="2" borderId="22" xfId="0" applyFont="1" applyFill="1" applyBorder="1" applyAlignment="1">
      <alignment horizontal="center" vertical="center"/>
    </xf>
    <xf numFmtId="0" fontId="11" fillId="2" borderId="28" xfId="0" applyFont="1" applyFill="1" applyBorder="1" applyAlignment="1">
      <alignment horizontal="center" vertical="center"/>
    </xf>
    <xf numFmtId="0" fontId="16" fillId="0" borderId="19" xfId="0" applyFont="1" applyBorder="1" applyAlignment="1">
      <alignment horizontal="left" vertical="center" wrapText="1"/>
    </xf>
    <xf numFmtId="0" fontId="14" fillId="0" borderId="22" xfId="0" applyFont="1" applyBorder="1" applyAlignment="1">
      <alignment horizontal="left" vertical="center" wrapText="1"/>
    </xf>
    <xf numFmtId="0" fontId="11" fillId="2" borderId="24" xfId="0" applyFont="1" applyFill="1" applyBorder="1" applyAlignment="1">
      <alignment horizontal="center" vertical="center" wrapText="1"/>
    </xf>
    <xf numFmtId="0" fontId="11" fillId="2" borderId="22" xfId="0" applyFont="1" applyFill="1" applyBorder="1" applyAlignment="1">
      <alignment horizontal="left" vertical="center"/>
    </xf>
    <xf numFmtId="0" fontId="11" fillId="2" borderId="22" xfId="0" applyFont="1" applyFill="1" applyBorder="1" applyAlignment="1">
      <alignment vertical="top" wrapText="1"/>
    </xf>
    <xf numFmtId="0" fontId="12" fillId="0" borderId="22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left" vertical="top" wrapText="1"/>
    </xf>
    <xf numFmtId="0" fontId="8" fillId="0" borderId="22" xfId="0" applyFont="1" applyBorder="1" applyAlignment="1">
      <alignment horizontal="left" vertical="top" wrapText="1"/>
    </xf>
    <xf numFmtId="0" fontId="8" fillId="0" borderId="32" xfId="0" applyFont="1" applyBorder="1" applyAlignment="1">
      <alignment horizontal="left" vertical="top" wrapText="1"/>
    </xf>
    <xf numFmtId="0" fontId="8" fillId="0" borderId="33" xfId="0" applyFont="1" applyBorder="1" applyAlignment="1">
      <alignment horizontal="left" vertical="top" wrapText="1"/>
    </xf>
    <xf numFmtId="0" fontId="10" fillId="2" borderId="22" xfId="0" applyFont="1" applyFill="1" applyBorder="1" applyAlignment="1">
      <alignment horizontal="left" vertical="center"/>
    </xf>
    <xf numFmtId="0" fontId="10" fillId="2" borderId="28" xfId="0" applyFont="1" applyFill="1" applyBorder="1" applyAlignment="1">
      <alignment horizontal="left" vertical="center"/>
    </xf>
    <xf numFmtId="0" fontId="11" fillId="3" borderId="9" xfId="0" applyFont="1" applyFill="1" applyBorder="1" applyAlignment="1">
      <alignment horizontal="center" vertical="center" wrapText="1"/>
    </xf>
    <xf numFmtId="0" fontId="11" fillId="3" borderId="10" xfId="0" applyFont="1" applyFill="1" applyBorder="1" applyAlignment="1">
      <alignment horizontal="center" vertical="center" wrapText="1"/>
    </xf>
    <xf numFmtId="0" fontId="11" fillId="3" borderId="11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/>
    </xf>
    <xf numFmtId="0" fontId="16" fillId="0" borderId="30" xfId="0" applyFont="1" applyBorder="1" applyAlignment="1">
      <alignment horizontal="left" vertical="center" wrapText="1"/>
    </xf>
    <xf numFmtId="0" fontId="8" fillId="0" borderId="31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15" fillId="2" borderId="9" xfId="0" applyFont="1" applyFill="1" applyBorder="1" applyAlignment="1">
      <alignment horizontal="center" vertical="center"/>
    </xf>
    <xf numFmtId="0" fontId="15" fillId="2" borderId="10" xfId="0" applyFont="1" applyFill="1" applyBorder="1" applyAlignment="1">
      <alignment horizontal="center" vertical="center"/>
    </xf>
    <xf numFmtId="0" fontId="15" fillId="2" borderId="11" xfId="0" applyFont="1" applyFill="1" applyBorder="1" applyAlignment="1">
      <alignment horizontal="center" vertical="center"/>
    </xf>
    <xf numFmtId="0" fontId="10" fillId="2" borderId="24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479777</xdr:colOff>
      <xdr:row>0</xdr:row>
      <xdr:rowOff>268112</xdr:rowOff>
    </xdr:from>
    <xdr:to>
      <xdr:col>2</xdr:col>
      <xdr:colOff>204611</xdr:colOff>
      <xdr:row>3</xdr:row>
      <xdr:rowOff>49389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79425" y="267970"/>
          <a:ext cx="1584325" cy="748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8"/>
  <sheetViews>
    <sheetView showGridLines="0" tabSelected="1" zoomScale="90" zoomScaleNormal="90" workbookViewId="0">
      <selection activeCell="J20" sqref="J20"/>
    </sheetView>
  </sheetViews>
  <sheetFormatPr defaultColWidth="9" defaultRowHeight="14.4"/>
  <cols>
    <col min="1" max="1" width="7.109375" customWidth="1"/>
    <col min="2" max="2" width="20" customWidth="1"/>
    <col min="3" max="3" width="42.44140625" customWidth="1"/>
    <col min="4" max="4" width="14.44140625" customWidth="1"/>
    <col min="5" max="5" width="13.109375" customWidth="1"/>
    <col min="6" max="6" width="18.44140625" customWidth="1"/>
    <col min="7" max="7" width="21" customWidth="1"/>
  </cols>
  <sheetData>
    <row r="1" spans="1:7" ht="28.2">
      <c r="A1" s="89" t="s">
        <v>0</v>
      </c>
      <c r="B1" s="90"/>
      <c r="C1" s="90" t="s">
        <v>1</v>
      </c>
      <c r="D1" s="90"/>
      <c r="E1" s="90"/>
      <c r="F1" s="90"/>
      <c r="G1" s="91"/>
    </row>
    <row r="2" spans="1:7" ht="27">
      <c r="A2" s="92" t="s">
        <v>2</v>
      </c>
      <c r="B2" s="93"/>
      <c r="C2" s="93" t="s">
        <v>3</v>
      </c>
      <c r="D2" s="93"/>
      <c r="E2" s="93"/>
      <c r="F2" s="93"/>
      <c r="G2" s="94"/>
    </row>
    <row r="3" spans="1:7" ht="21" customHeight="1">
      <c r="A3" s="95" t="s">
        <v>4</v>
      </c>
      <c r="B3" s="96"/>
      <c r="C3" s="96" t="s">
        <v>5</v>
      </c>
      <c r="D3" s="96"/>
      <c r="E3" s="96"/>
      <c r="F3" s="96"/>
      <c r="G3" s="97"/>
    </row>
    <row r="4" spans="1:7" ht="22.5" customHeight="1">
      <c r="A4" s="79" t="s">
        <v>6</v>
      </c>
      <c r="B4" s="80"/>
      <c r="C4" s="80" t="s">
        <v>7</v>
      </c>
      <c r="D4" s="80"/>
      <c r="E4" s="80"/>
      <c r="F4" s="80"/>
      <c r="G4" s="81"/>
    </row>
    <row r="5" spans="1:7" ht="18">
      <c r="A5" s="82" t="s">
        <v>8</v>
      </c>
      <c r="B5" s="83"/>
      <c r="C5" s="83"/>
      <c r="D5" s="83"/>
      <c r="E5" s="83"/>
      <c r="F5" s="83"/>
      <c r="G5" s="84"/>
    </row>
    <row r="6" spans="1:7" ht="15" customHeight="1">
      <c r="A6" s="45" t="s">
        <v>9</v>
      </c>
      <c r="B6" s="51"/>
      <c r="C6" s="53" t="s">
        <v>49</v>
      </c>
      <c r="D6" s="54"/>
      <c r="E6" s="55"/>
      <c r="F6" s="45" t="s">
        <v>10</v>
      </c>
      <c r="G6" s="47" t="s">
        <v>59</v>
      </c>
    </row>
    <row r="7" spans="1:7" ht="15" customHeight="1">
      <c r="A7" s="46"/>
      <c r="B7" s="52"/>
      <c r="C7" s="56"/>
      <c r="D7" s="57"/>
      <c r="E7" s="58"/>
      <c r="F7" s="46"/>
      <c r="G7" s="48"/>
    </row>
    <row r="8" spans="1:7" ht="22.5" customHeight="1">
      <c r="A8" s="85" t="s">
        <v>50</v>
      </c>
      <c r="B8" s="86"/>
      <c r="C8" s="86"/>
      <c r="D8" s="86"/>
      <c r="E8" s="86"/>
      <c r="F8" s="86"/>
      <c r="G8" s="87"/>
    </row>
    <row r="9" spans="1:7" ht="21" customHeight="1">
      <c r="A9" s="2" t="s">
        <v>11</v>
      </c>
      <c r="B9" s="3" t="s">
        <v>12</v>
      </c>
      <c r="C9" s="3" t="s">
        <v>13</v>
      </c>
      <c r="D9" s="3" t="s">
        <v>14</v>
      </c>
      <c r="E9" s="3" t="s">
        <v>15</v>
      </c>
      <c r="F9" s="3" t="s">
        <v>16</v>
      </c>
      <c r="G9" s="4" t="s">
        <v>17</v>
      </c>
    </row>
    <row r="10" spans="1:7" ht="19.05" customHeight="1">
      <c r="A10" s="5">
        <v>1</v>
      </c>
      <c r="B10" s="33" t="s">
        <v>51</v>
      </c>
      <c r="C10" s="34" t="s">
        <v>52</v>
      </c>
      <c r="D10" s="6" t="s">
        <v>18</v>
      </c>
      <c r="E10" s="6">
        <v>3</v>
      </c>
      <c r="F10" s="7"/>
      <c r="G10" s="8">
        <f>F10*E10</f>
        <v>0</v>
      </c>
    </row>
    <row r="11" spans="1:7" ht="18" customHeight="1" thickBot="1">
      <c r="A11" s="9">
        <v>2</v>
      </c>
      <c r="B11" s="35" t="s">
        <v>53</v>
      </c>
      <c r="C11" s="36" t="s">
        <v>54</v>
      </c>
      <c r="D11" s="10" t="s">
        <v>18</v>
      </c>
      <c r="E11" s="10">
        <v>1</v>
      </c>
      <c r="F11" s="11"/>
      <c r="G11" s="8">
        <f>F11*E11</f>
        <v>0</v>
      </c>
    </row>
    <row r="12" spans="1:7">
      <c r="A12" s="12" t="s">
        <v>19</v>
      </c>
      <c r="B12" s="88" t="s">
        <v>20</v>
      </c>
      <c r="C12" s="88"/>
      <c r="D12" s="13"/>
      <c r="E12" s="14"/>
      <c r="F12" s="14"/>
      <c r="G12" s="15">
        <f>SUM(G10:G11)</f>
        <v>0</v>
      </c>
    </row>
    <row r="13" spans="1:7">
      <c r="A13" s="16" t="s">
        <v>21</v>
      </c>
      <c r="B13" s="71" t="s">
        <v>22</v>
      </c>
      <c r="C13" s="71"/>
      <c r="D13" s="17"/>
      <c r="E13" s="18"/>
      <c r="F13" s="18"/>
      <c r="G13" s="19">
        <f>G12*28%</f>
        <v>0</v>
      </c>
    </row>
    <row r="14" spans="1:7">
      <c r="A14" s="20" t="s">
        <v>23</v>
      </c>
      <c r="B14" s="72" t="s">
        <v>24</v>
      </c>
      <c r="C14" s="72"/>
      <c r="D14" s="21"/>
      <c r="E14" s="22"/>
      <c r="F14" s="22"/>
      <c r="G14" s="23">
        <f>SUM(G12:G13)</f>
        <v>0</v>
      </c>
    </row>
    <row r="15" spans="1:7" ht="20.399999999999999" customHeight="1" thickBot="1">
      <c r="A15" s="73" t="s">
        <v>25</v>
      </c>
      <c r="B15" s="74"/>
      <c r="C15" s="74"/>
      <c r="D15" s="74"/>
      <c r="E15" s="74"/>
      <c r="F15" s="74"/>
      <c r="G15" s="75"/>
    </row>
    <row r="16" spans="1:7" ht="16.5" customHeight="1" thickBot="1">
      <c r="A16" s="1" t="s">
        <v>26</v>
      </c>
      <c r="B16" s="76" t="s">
        <v>27</v>
      </c>
      <c r="C16" s="76"/>
      <c r="D16" s="3" t="s">
        <v>14</v>
      </c>
      <c r="E16" s="3" t="s">
        <v>15</v>
      </c>
      <c r="F16" s="3" t="s">
        <v>16</v>
      </c>
      <c r="G16" s="4" t="s">
        <v>17</v>
      </c>
    </row>
    <row r="17" spans="1:7" ht="27.6" customHeight="1">
      <c r="A17" s="5">
        <v>1</v>
      </c>
      <c r="B17" s="61" t="s">
        <v>58</v>
      </c>
      <c r="C17" s="61"/>
      <c r="D17" s="6" t="s">
        <v>18</v>
      </c>
      <c r="E17" s="37">
        <v>3</v>
      </c>
      <c r="F17" s="37">
        <v>1000</v>
      </c>
      <c r="G17" s="8">
        <f t="shared" ref="G17:G23" si="0">F17*E17</f>
        <v>3000</v>
      </c>
    </row>
    <row r="18" spans="1:7" ht="35.4" customHeight="1">
      <c r="A18" s="9">
        <v>2</v>
      </c>
      <c r="B18" s="77" t="s">
        <v>55</v>
      </c>
      <c r="C18" s="78"/>
      <c r="D18" s="6" t="s">
        <v>18</v>
      </c>
      <c r="E18" s="37">
        <v>4</v>
      </c>
      <c r="F18" s="37">
        <v>1750</v>
      </c>
      <c r="G18" s="8">
        <f t="shared" si="0"/>
        <v>7000</v>
      </c>
    </row>
    <row r="19" spans="1:7" ht="20.399999999999999" customHeight="1">
      <c r="A19" s="9">
        <v>3</v>
      </c>
      <c r="B19" s="67" t="s">
        <v>56</v>
      </c>
      <c r="C19" s="68"/>
      <c r="D19" s="10" t="s">
        <v>28</v>
      </c>
      <c r="E19" s="24">
        <v>67</v>
      </c>
      <c r="F19" s="24">
        <v>850</v>
      </c>
      <c r="G19" s="8">
        <f t="shared" si="0"/>
        <v>56950</v>
      </c>
    </row>
    <row r="20" spans="1:7" ht="22.8" customHeight="1">
      <c r="A20" s="9">
        <v>4</v>
      </c>
      <c r="B20" s="67" t="s">
        <v>57</v>
      </c>
      <c r="C20" s="68"/>
      <c r="D20" s="10" t="s">
        <v>28</v>
      </c>
      <c r="E20" s="24">
        <v>74</v>
      </c>
      <c r="F20" s="24">
        <v>150</v>
      </c>
      <c r="G20" s="8">
        <f t="shared" si="0"/>
        <v>11100</v>
      </c>
    </row>
    <row r="21" spans="1:7" ht="22.8" customHeight="1">
      <c r="A21" s="9">
        <v>5</v>
      </c>
      <c r="B21" s="68" t="s">
        <v>29</v>
      </c>
      <c r="C21" s="68"/>
      <c r="D21" s="10" t="s">
        <v>28</v>
      </c>
      <c r="E21" s="24">
        <v>45</v>
      </c>
      <c r="F21" s="24">
        <v>140</v>
      </c>
      <c r="G21" s="8">
        <f t="shared" si="0"/>
        <v>6300</v>
      </c>
    </row>
    <row r="22" spans="1:7" ht="19.8" customHeight="1">
      <c r="A22" s="9">
        <v>6</v>
      </c>
      <c r="B22" s="68" t="s">
        <v>30</v>
      </c>
      <c r="C22" s="68"/>
      <c r="D22" s="10" t="s">
        <v>18</v>
      </c>
      <c r="E22" s="24">
        <v>2</v>
      </c>
      <c r="F22" s="24">
        <v>1000</v>
      </c>
      <c r="G22" s="8">
        <f t="shared" si="0"/>
        <v>2000</v>
      </c>
    </row>
    <row r="23" spans="1:7" ht="19.2" customHeight="1" thickBot="1">
      <c r="A23" s="38">
        <v>7</v>
      </c>
      <c r="B23" s="69" t="s">
        <v>31</v>
      </c>
      <c r="C23" s="70"/>
      <c r="D23" s="39" t="s">
        <v>18</v>
      </c>
      <c r="E23" s="40">
        <v>1</v>
      </c>
      <c r="F23" s="40">
        <v>2000</v>
      </c>
      <c r="G23" s="41">
        <f t="shared" si="0"/>
        <v>2000</v>
      </c>
    </row>
    <row r="24" spans="1:7" ht="18.600000000000001" customHeight="1">
      <c r="A24" s="25" t="s">
        <v>32</v>
      </c>
      <c r="B24" s="63" t="s">
        <v>33</v>
      </c>
      <c r="C24" s="63"/>
      <c r="D24" s="63"/>
      <c r="E24" s="26"/>
      <c r="F24" s="26"/>
      <c r="G24" s="27">
        <f>SUM(G17,G18,G19,G20,G21,G22,G23)</f>
        <v>88350</v>
      </c>
    </row>
    <row r="25" spans="1:7">
      <c r="A25" s="28" t="s">
        <v>34</v>
      </c>
      <c r="B25" s="64" t="s">
        <v>35</v>
      </c>
      <c r="C25" s="64"/>
      <c r="D25" s="64"/>
      <c r="E25" s="29"/>
      <c r="F25" s="29"/>
      <c r="G25" s="30">
        <f>G24*18%</f>
        <v>15903</v>
      </c>
    </row>
    <row r="26" spans="1:7">
      <c r="A26" s="28" t="s">
        <v>36</v>
      </c>
      <c r="B26" s="65" t="s">
        <v>37</v>
      </c>
      <c r="C26" s="65"/>
      <c r="D26" s="65"/>
      <c r="E26" s="29"/>
      <c r="F26" s="29"/>
      <c r="G26" s="30">
        <f>SUM(G24:G25)</f>
        <v>104253</v>
      </c>
    </row>
    <row r="27" spans="1:7">
      <c r="A27" s="43" t="s">
        <v>38</v>
      </c>
      <c r="B27" s="59" t="s">
        <v>39</v>
      </c>
      <c r="C27" s="59"/>
      <c r="D27" s="59"/>
      <c r="E27" s="29"/>
      <c r="F27" s="29"/>
      <c r="G27" s="49">
        <f>SUM(G14+G26)</f>
        <v>104253</v>
      </c>
    </row>
    <row r="28" spans="1:7">
      <c r="A28" s="44"/>
      <c r="B28" s="60"/>
      <c r="C28" s="60"/>
      <c r="D28" s="60"/>
      <c r="E28" s="31"/>
      <c r="F28" s="31"/>
      <c r="G28" s="50"/>
    </row>
    <row r="30" spans="1:7" ht="15.6">
      <c r="A30" s="66" t="s">
        <v>40</v>
      </c>
      <c r="B30" s="66"/>
      <c r="C30" s="66"/>
      <c r="D30" s="66"/>
      <c r="E30" s="66"/>
      <c r="F30" s="66"/>
    </row>
    <row r="31" spans="1:7" ht="15.6">
      <c r="A31" s="32">
        <v>1</v>
      </c>
      <c r="B31" s="42" t="s">
        <v>41</v>
      </c>
      <c r="C31" s="42"/>
      <c r="D31" s="42"/>
      <c r="E31" s="42"/>
      <c r="F31" s="42"/>
    </row>
    <row r="32" spans="1:7" ht="15.6">
      <c r="A32" s="32">
        <v>2</v>
      </c>
      <c r="B32" s="62" t="s">
        <v>42</v>
      </c>
      <c r="C32" s="62"/>
      <c r="D32" s="62"/>
      <c r="E32" s="62"/>
      <c r="F32" s="62"/>
    </row>
    <row r="33" spans="1:6" ht="15.6">
      <c r="A33" s="32">
        <v>3</v>
      </c>
      <c r="B33" s="62" t="s">
        <v>43</v>
      </c>
      <c r="C33" s="62"/>
      <c r="D33" s="62"/>
      <c r="E33" s="62"/>
      <c r="F33" s="62"/>
    </row>
    <row r="34" spans="1:6" ht="32.1" customHeight="1">
      <c r="A34" s="32">
        <v>4</v>
      </c>
      <c r="B34" s="62" t="s">
        <v>44</v>
      </c>
      <c r="C34" s="62"/>
      <c r="D34" s="62"/>
      <c r="E34" s="62"/>
      <c r="F34" s="62"/>
    </row>
    <row r="35" spans="1:6" ht="15.6">
      <c r="A35" s="32">
        <v>5</v>
      </c>
      <c r="B35" s="42" t="s">
        <v>45</v>
      </c>
      <c r="C35" s="42"/>
      <c r="D35" s="42"/>
      <c r="E35" s="42"/>
      <c r="F35" s="42"/>
    </row>
    <row r="36" spans="1:6" ht="15.6">
      <c r="A36" s="32">
        <v>6</v>
      </c>
      <c r="B36" s="42" t="s">
        <v>46</v>
      </c>
      <c r="C36" s="42"/>
      <c r="D36" s="42"/>
      <c r="E36" s="42"/>
      <c r="F36" s="42"/>
    </row>
    <row r="37" spans="1:6" ht="15.6">
      <c r="A37" s="32">
        <v>7</v>
      </c>
      <c r="B37" s="42" t="s">
        <v>47</v>
      </c>
      <c r="C37" s="42"/>
      <c r="D37" s="42"/>
      <c r="E37" s="42"/>
      <c r="F37" s="42"/>
    </row>
    <row r="38" spans="1:6" ht="15.6">
      <c r="A38" s="32">
        <v>8</v>
      </c>
      <c r="B38" s="42" t="s">
        <v>48</v>
      </c>
      <c r="C38" s="42"/>
      <c r="D38" s="42"/>
      <c r="E38" s="42"/>
      <c r="F38" s="42"/>
    </row>
  </sheetData>
  <mergeCells count="41">
    <mergeCell ref="A1:B1"/>
    <mergeCell ref="C1:G1"/>
    <mergeCell ref="A2:B2"/>
    <mergeCell ref="C2:G2"/>
    <mergeCell ref="A3:B3"/>
    <mergeCell ref="C3:G3"/>
    <mergeCell ref="A4:B4"/>
    <mergeCell ref="C4:G4"/>
    <mergeCell ref="A5:G5"/>
    <mergeCell ref="A8:G8"/>
    <mergeCell ref="B12:C12"/>
    <mergeCell ref="B13:C13"/>
    <mergeCell ref="B14:C14"/>
    <mergeCell ref="A15:G15"/>
    <mergeCell ref="B16:C16"/>
    <mergeCell ref="B18:C18"/>
    <mergeCell ref="B25:D25"/>
    <mergeCell ref="B26:D26"/>
    <mergeCell ref="A30:F30"/>
    <mergeCell ref="B31:F31"/>
    <mergeCell ref="B19:C19"/>
    <mergeCell ref="B20:C20"/>
    <mergeCell ref="B21:C21"/>
    <mergeCell ref="B22:C22"/>
    <mergeCell ref="B23:C23"/>
    <mergeCell ref="B37:F37"/>
    <mergeCell ref="B38:F38"/>
    <mergeCell ref="A27:A28"/>
    <mergeCell ref="F6:F7"/>
    <mergeCell ref="G6:G7"/>
    <mergeCell ref="G27:G28"/>
    <mergeCell ref="A6:B7"/>
    <mergeCell ref="C6:E7"/>
    <mergeCell ref="B27:D28"/>
    <mergeCell ref="B17:C17"/>
    <mergeCell ref="B32:F32"/>
    <mergeCell ref="B33:F33"/>
    <mergeCell ref="B34:F34"/>
    <mergeCell ref="B35:F35"/>
    <mergeCell ref="B36:F36"/>
    <mergeCell ref="B24:D24"/>
  </mergeCells>
  <hyperlinks>
    <hyperlink ref="B25" r:id="rId1" xr:uid="{00000000-0004-0000-0000-000000000000}"/>
  </hyperlinks>
  <pageMargins left="0.7" right="0.7" top="0.75" bottom="0.75" header="0.3" footer="0.3"/>
  <pageSetup paperSize="9" orientation="portrait" verticalDpi="36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Asim Shaikh</cp:lastModifiedBy>
  <dcterms:created xsi:type="dcterms:W3CDTF">2006-09-16T00:00:00Z</dcterms:created>
  <dcterms:modified xsi:type="dcterms:W3CDTF">2025-04-05T10:32:56Z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FC5C038DB9974F1EA95198103A8AFDD0_12</vt:lpwstr>
  </property>
  <property fmtid="{D5CDD505-2E9C-101B-9397-08002B2CF9AE}" pid="3" name="KSOProductBuildVer">
    <vt:lpwstr>1033-12.2.0.19805</vt:lpwstr>
  </property>
</Properties>
</file>