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SATARA\"/>
    </mc:Choice>
  </mc:AlternateContent>
  <bookViews>
    <workbookView xWindow="0" yWindow="0" windowWidth="21600" windowHeight="1102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18" i="1" l="1"/>
  <c r="G11" i="1"/>
  <c r="G10" i="1"/>
  <c r="G12" i="1" l="1"/>
  <c r="G17" i="1"/>
  <c r="G32" i="1" s="1"/>
  <c r="G33" i="1" l="1"/>
  <c r="G34" i="1" s="1"/>
  <c r="G35" i="1"/>
  <c r="G13" i="1"/>
  <c r="G14" i="1" s="1"/>
</calcChain>
</file>

<file path=xl/sharedStrings.xml><?xml version="1.0" encoding="utf-8"?>
<sst xmlns="http://schemas.openxmlformats.org/spreadsheetml/2006/main" count="99" uniqueCount="81">
  <si>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</si>
  <si>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</si>
  <si>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</si>
  <si>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</si>
  <si>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</si>
  <si>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</si>
  <si>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</si>
  <si>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</si>
  <si>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</si>
  <si>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</si>
  <si>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</si>
  <si>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</si>
  <si>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</si>
  <si>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</si>
  <si>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</si>
  <si>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</si>
  <si>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</si>
  <si>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</si>
  <si>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</si>
  <si>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</si>
  <si>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</si>
  <si>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</si>
  <si>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</si>
  <si>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</si>
  <si>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</si>
  <si>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</si>
  <si>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</si>
  <si>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</si>
  <si>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</si>
  <si>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</si>
  <si>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</si>
  <si>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</si>
  <si>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</si>
  <si>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</si>
  <si>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</si>
  <si>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</si>
  <si>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</si>
  <si>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</si>
  <si>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</si>
  <si>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</si>
  <si>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</si>
  <si>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</si>
  <si>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</si>
  <si>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</si>
  <si>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</si>
  <si>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Site Address: - Satara Branch - Keshav-Sona Complex, Ground and 1st Floor,15/A-
/1/1, Raviwar Peth, Satara 415001.</t>
  </si>
  <si>
    <t>Standard Installation of Cassette AC Unit -
3.0 TR</t>
  </si>
  <si>
    <t>Core Cutting</t>
  </si>
  <si>
    <t>Cable Tray 200*50</t>
  </si>
  <si>
    <t>Outdoor Unit Lifting Shifting</t>
  </si>
  <si>
    <t>Existing Grill Modification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</si>
  <si>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</si>
  <si>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</si>
  <si>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</si>
  <si>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</si>
  <si>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</si>
  <si>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</si>
  <si>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</si>
  <si>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</si>
  <si>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</si>
  <si>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</si>
  <si>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TOTAL VALUE HIGH SIDE + LOW SIDE  (A + D)</t>
  </si>
  <si>
    <t>11</t>
  </si>
  <si>
    <t>L/S</t>
  </si>
  <si>
    <t>24.04.2025</t>
  </si>
  <si>
    <t>12</t>
  </si>
  <si>
    <t>13</t>
  </si>
  <si>
    <t xml:space="preserve">Refrigeration Piping for CASSETTE Unit - 3.0TR </t>
  </si>
  <si>
    <t>Interconnecting Cable Indoor &amp; Outdoor for
CASSETTE</t>
  </si>
  <si>
    <t>Drain Pipe - 25mm Thick Hard PVC</t>
  </si>
  <si>
    <t>Drain Pipe - 32mm Thick Hard CPVC</t>
  </si>
  <si>
    <t xml:space="preserve">Cabal Tray 400*75 </t>
  </si>
  <si>
    <t>ODU Stand - Table Top Fabrications - 3.0TR</t>
  </si>
  <si>
    <t>Scaffolding Work Lifting Shifting With
Transportaion</t>
  </si>
  <si>
    <t>14</t>
  </si>
  <si>
    <t>15</t>
  </si>
  <si>
    <t>Daikin - 3Tr 3 Star inv Cassette - FCVFQ100AV16</t>
  </si>
  <si>
    <t>Daikin - 2Tr 3 Star inv Cassette - FCVFQ71AV16</t>
  </si>
  <si>
    <t>Standard Installation of Cassette AC Unit -
2.0TR</t>
  </si>
  <si>
    <t xml:space="preserve">Refrigeration Piping for CASSETTE Unit - 2.0 TR
</t>
  </si>
  <si>
    <t>ODU Stand - Table Top Fabrications - 2.0TR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</si>
</sst>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225777</xdr:colOff>
      <xdr:row>0</xdr:row>
      <xdr:rowOff>257529</xdr:rowOff>
    </xdr:from>
    <xdr:to>
      <xdr:col>1</xdr:col>
      <xdr:colOff>1284111</xdr:colOff>
      <xdr:row>3</xdr:row>
      <xdr:rowOff>38806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5777" y="257529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abSelected="1" topLeftCell="A4" zoomScale="90" zoomScaleNormal="90" workbookViewId="0">
      <selection activeCell="G11" sqref="G11"/>
    </sheetView>
  </sheetViews>
  <sheetFormatPr defaultColWidth="9" defaultRowHeight="15"/>
  <cols>
    <col min="1" max="1" width="7.140625" customWidth="1"/>
    <col min="2" max="2" width="20" customWidth="1"/>
    <col min="3" max="3" width="38.71093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1" t="s">
        <v>0</v>
      </c>
      <c r="B1" s="42"/>
      <c r="C1" s="42" t="s">
        <v>1</v>
      </c>
      <c r="D1" s="42"/>
      <c r="E1" s="42"/>
      <c r="F1" s="42"/>
      <c r="G1" s="43"/>
    </row>
    <row r="2" spans="1:7" ht="27.75">
      <c r="A2" s="44" t="s">
        <v>2</v>
      </c>
      <c r="B2" s="45"/>
      <c r="C2" s="45" t="s">
        <v>3</v>
      </c>
      <c r="D2" s="45"/>
      <c r="E2" s="45"/>
      <c r="F2" s="45"/>
      <c r="G2" s="46"/>
    </row>
    <row r="3" spans="1:7" ht="21" customHeight="1">
      <c r="A3" s="47" t="s">
        <v>4</v>
      </c>
      <c r="B3" s="48"/>
      <c r="C3" s="48" t="s">
        <v>5</v>
      </c>
      <c r="D3" s="48"/>
      <c r="E3" s="48"/>
      <c r="F3" s="48"/>
      <c r="G3" s="49"/>
    </row>
    <row r="4" spans="1:7" ht="22.5" customHeight="1">
      <c r="A4" s="53" t="s">
        <v>6</v>
      </c>
      <c r="B4" s="54"/>
      <c r="C4" s="54" t="s">
        <v>7</v>
      </c>
      <c r="D4" s="54"/>
      <c r="E4" s="54"/>
      <c r="F4" s="54"/>
      <c r="G4" s="55"/>
    </row>
    <row r="5" spans="1:7" ht="19.5" thickBot="1">
      <c r="A5" s="56" t="s">
        <v>8</v>
      </c>
      <c r="B5" s="57"/>
      <c r="C5" s="57"/>
      <c r="D5" s="57"/>
      <c r="E5" s="57"/>
      <c r="F5" s="57"/>
      <c r="G5" s="58"/>
    </row>
    <row r="6" spans="1:7" ht="15" customHeight="1">
      <c r="A6" s="78" t="s">
        <v>9</v>
      </c>
      <c r="B6" s="84"/>
      <c r="C6" s="86" t="s">
        <v>10</v>
      </c>
      <c r="D6" s="87"/>
      <c r="E6" s="88"/>
      <c r="F6" s="78" t="s">
        <v>11</v>
      </c>
      <c r="G6" s="80" t="s">
        <v>64</v>
      </c>
    </row>
    <row r="7" spans="1:7" ht="15" customHeight="1" thickBot="1">
      <c r="A7" s="79"/>
      <c r="B7" s="85"/>
      <c r="C7" s="89"/>
      <c r="D7" s="90"/>
      <c r="E7" s="91"/>
      <c r="F7" s="79"/>
      <c r="G7" s="81"/>
    </row>
    <row r="8" spans="1:7" ht="22.5" customHeight="1" thickBot="1">
      <c r="A8" s="59" t="s">
        <v>45</v>
      </c>
      <c r="B8" s="60"/>
      <c r="C8" s="60"/>
      <c r="D8" s="60"/>
      <c r="E8" s="60"/>
      <c r="F8" s="60"/>
      <c r="G8" s="61"/>
    </row>
    <row r="9" spans="1:7" ht="21" customHeight="1" thickBot="1">
      <c r="A9" s="2" t="s">
        <v>12</v>
      </c>
      <c r="B9" s="63" t="s">
        <v>13</v>
      </c>
      <c r="C9" s="64"/>
      <c r="D9" s="28" t="s">
        <v>14</v>
      </c>
      <c r="E9" s="3" t="s">
        <v>15</v>
      </c>
      <c r="F9" s="3" t="s">
        <v>16</v>
      </c>
      <c r="G9" s="4" t="s">
        <v>17</v>
      </c>
    </row>
    <row r="10" spans="1:7" ht="18.75" customHeight="1">
      <c r="A10" s="5">
        <v>1</v>
      </c>
      <c r="B10" s="65" t="s">
        <v>76</v>
      </c>
      <c r="C10" s="65"/>
      <c r="D10" s="6" t="s">
        <v>18</v>
      </c>
      <c r="E10" s="6">
        <v>2</v>
      </c>
      <c r="F10" s="7">
        <v>89000</v>
      </c>
      <c r="G10" s="8">
        <f>F10*E10</f>
        <v>178000</v>
      </c>
    </row>
    <row r="11" spans="1:7" ht="19.149999999999999" customHeight="1" thickBot="1">
      <c r="A11" s="5">
        <v>2</v>
      </c>
      <c r="B11" s="66" t="s">
        <v>77</v>
      </c>
      <c r="C11" s="66"/>
      <c r="D11" s="6" t="s">
        <v>18</v>
      </c>
      <c r="E11" s="6">
        <v>5</v>
      </c>
      <c r="F11" s="7">
        <v>61700</v>
      </c>
      <c r="G11" s="8">
        <f>F11*E11</f>
        <v>308500</v>
      </c>
    </row>
    <row r="12" spans="1:7">
      <c r="A12" s="10" t="s">
        <v>19</v>
      </c>
      <c r="B12" s="62" t="s">
        <v>20</v>
      </c>
      <c r="C12" s="62"/>
      <c r="D12" s="11"/>
      <c r="E12" s="12"/>
      <c r="F12" s="12"/>
      <c r="G12" s="13">
        <f>SUM(G10:G11)</f>
        <v>486500</v>
      </c>
    </row>
    <row r="13" spans="1:7">
      <c r="A13" s="14" t="s">
        <v>21</v>
      </c>
      <c r="B13" s="67" t="s">
        <v>22</v>
      </c>
      <c r="C13" s="67"/>
      <c r="D13" s="15"/>
      <c r="E13" s="16"/>
      <c r="F13" s="16"/>
      <c r="G13" s="17">
        <f>G12*28%</f>
        <v>136220</v>
      </c>
    </row>
    <row r="14" spans="1:7" ht="15.75" thickBot="1">
      <c r="A14" s="18" t="s">
        <v>23</v>
      </c>
      <c r="B14" s="68" t="s">
        <v>24</v>
      </c>
      <c r="C14" s="68"/>
      <c r="D14" s="19"/>
      <c r="E14" s="20"/>
      <c r="F14" s="20"/>
      <c r="G14" s="21">
        <f>SUM(G12:G13)</f>
        <v>622720</v>
      </c>
    </row>
    <row r="15" spans="1:7" ht="20.45" customHeight="1" thickBot="1">
      <c r="A15" s="69" t="s">
        <v>25</v>
      </c>
      <c r="B15" s="70"/>
      <c r="C15" s="70"/>
      <c r="D15" s="70"/>
      <c r="E15" s="70"/>
      <c r="F15" s="70"/>
      <c r="G15" s="71"/>
    </row>
    <row r="16" spans="1:7" ht="16.5" customHeight="1" thickBot="1">
      <c r="A16" s="1" t="s">
        <v>26</v>
      </c>
      <c r="B16" s="72" t="s">
        <v>27</v>
      </c>
      <c r="C16" s="72"/>
      <c r="D16" s="3" t="s">
        <v>14</v>
      </c>
      <c r="E16" s="3" t="s">
        <v>15</v>
      </c>
      <c r="F16" s="3" t="s">
        <v>16</v>
      </c>
      <c r="G16" s="4" t="s">
        <v>17</v>
      </c>
    </row>
    <row r="17" spans="1:7" ht="29.25" customHeight="1">
      <c r="A17" s="30" t="s">
        <v>51</v>
      </c>
      <c r="B17" s="73" t="s">
        <v>46</v>
      </c>
      <c r="C17" s="74"/>
      <c r="D17" s="31" t="s">
        <v>18</v>
      </c>
      <c r="E17" s="32">
        <v>2</v>
      </c>
      <c r="F17" s="32">
        <v>4000</v>
      </c>
      <c r="G17" s="35">
        <f t="shared" ref="G17:G31" si="0">F17*E17</f>
        <v>8000</v>
      </c>
    </row>
    <row r="18" spans="1:7" ht="29.25" customHeight="1">
      <c r="A18" s="29" t="s">
        <v>52</v>
      </c>
      <c r="B18" s="51" t="s">
        <v>78</v>
      </c>
      <c r="C18" s="52"/>
      <c r="D18" s="6" t="s">
        <v>18</v>
      </c>
      <c r="E18" s="27">
        <v>5</v>
      </c>
      <c r="F18" s="27">
        <v>3000</v>
      </c>
      <c r="G18" s="33">
        <f t="shared" si="0"/>
        <v>15000</v>
      </c>
    </row>
    <row r="19" spans="1:7" ht="18" customHeight="1">
      <c r="A19" s="29" t="s">
        <v>53</v>
      </c>
      <c r="B19" s="50" t="s">
        <v>67</v>
      </c>
      <c r="C19" s="50"/>
      <c r="D19" s="9" t="s">
        <v>28</v>
      </c>
      <c r="E19" s="22">
        <v>80</v>
      </c>
      <c r="F19" s="22">
        <v>1050</v>
      </c>
      <c r="G19" s="33">
        <f t="shared" si="0"/>
        <v>84000</v>
      </c>
    </row>
    <row r="20" spans="1:7" ht="18" customHeight="1">
      <c r="A20" s="29" t="s">
        <v>54</v>
      </c>
      <c r="B20" s="50" t="s">
        <v>79</v>
      </c>
      <c r="C20" s="50"/>
      <c r="D20" s="9" t="s">
        <v>28</v>
      </c>
      <c r="E20" s="22">
        <v>160</v>
      </c>
      <c r="F20" s="22">
        <v>950</v>
      </c>
      <c r="G20" s="33">
        <f t="shared" si="0"/>
        <v>152000</v>
      </c>
    </row>
    <row r="21" spans="1:7">
      <c r="A21" s="29" t="s">
        <v>55</v>
      </c>
      <c r="B21" s="101" t="s">
        <v>68</v>
      </c>
      <c r="C21" s="101"/>
      <c r="D21" s="9" t="s">
        <v>28</v>
      </c>
      <c r="E21" s="22">
        <v>230</v>
      </c>
      <c r="F21" s="22">
        <v>150</v>
      </c>
      <c r="G21" s="33">
        <f t="shared" si="0"/>
        <v>34500</v>
      </c>
    </row>
    <row r="22" spans="1:7" ht="19.149999999999999" customHeight="1">
      <c r="A22" s="29" t="s">
        <v>56</v>
      </c>
      <c r="B22" s="50" t="s">
        <v>69</v>
      </c>
      <c r="C22" s="50"/>
      <c r="D22" s="9" t="s">
        <v>28</v>
      </c>
      <c r="E22" s="22">
        <v>60</v>
      </c>
      <c r="F22" s="22">
        <v>120</v>
      </c>
      <c r="G22" s="33">
        <f t="shared" si="0"/>
        <v>7200</v>
      </c>
    </row>
    <row r="23" spans="1:7" ht="19.149999999999999" customHeight="1">
      <c r="A23" s="29" t="s">
        <v>57</v>
      </c>
      <c r="B23" s="50" t="s">
        <v>70</v>
      </c>
      <c r="C23" s="50"/>
      <c r="D23" s="9" t="s">
        <v>28</v>
      </c>
      <c r="E23" s="22">
        <v>40</v>
      </c>
      <c r="F23" s="22">
        <v>145</v>
      </c>
      <c r="G23" s="33">
        <f t="shared" si="0"/>
        <v>5800</v>
      </c>
    </row>
    <row r="24" spans="1:7" ht="16.899999999999999" customHeight="1">
      <c r="A24" s="29" t="s">
        <v>58</v>
      </c>
      <c r="B24" s="50" t="s">
        <v>47</v>
      </c>
      <c r="C24" s="50"/>
      <c r="D24" s="9" t="s">
        <v>18</v>
      </c>
      <c r="E24" s="22">
        <v>4</v>
      </c>
      <c r="F24" s="22">
        <v>2000</v>
      </c>
      <c r="G24" s="33">
        <f t="shared" si="0"/>
        <v>8000</v>
      </c>
    </row>
    <row r="25" spans="1:7" ht="16.899999999999999" customHeight="1">
      <c r="A25" s="29" t="s">
        <v>59</v>
      </c>
      <c r="B25" s="50" t="s">
        <v>48</v>
      </c>
      <c r="C25" s="50"/>
      <c r="D25" s="9" t="s">
        <v>28</v>
      </c>
      <c r="E25" s="22">
        <v>45</v>
      </c>
      <c r="F25" s="22">
        <v>450</v>
      </c>
      <c r="G25" s="33">
        <f t="shared" si="0"/>
        <v>20250</v>
      </c>
    </row>
    <row r="26" spans="1:7" ht="16.899999999999999" customHeight="1">
      <c r="A26" s="29" t="s">
        <v>60</v>
      </c>
      <c r="B26" s="50" t="s">
        <v>71</v>
      </c>
      <c r="C26" s="50"/>
      <c r="D26" s="9" t="s">
        <v>28</v>
      </c>
      <c r="E26" s="22">
        <v>30</v>
      </c>
      <c r="F26" s="22">
        <v>550</v>
      </c>
      <c r="G26" s="33">
        <f t="shared" si="0"/>
        <v>16500</v>
      </c>
    </row>
    <row r="27" spans="1:7" ht="15.75" customHeight="1">
      <c r="A27" s="29" t="s">
        <v>62</v>
      </c>
      <c r="B27" s="50" t="s">
        <v>72</v>
      </c>
      <c r="C27" s="50"/>
      <c r="D27" s="9" t="s">
        <v>18</v>
      </c>
      <c r="E27" s="22">
        <v>2</v>
      </c>
      <c r="F27" s="22">
        <v>2500</v>
      </c>
      <c r="G27" s="33">
        <f t="shared" si="0"/>
        <v>5000</v>
      </c>
    </row>
    <row r="28" spans="1:7" ht="16.899999999999999" customHeight="1">
      <c r="A28" s="29" t="s">
        <v>65</v>
      </c>
      <c r="B28" s="50" t="s">
        <v>80</v>
      </c>
      <c r="C28" s="50"/>
      <c r="D28" s="9" t="s">
        <v>18</v>
      </c>
      <c r="E28" s="22">
        <v>5</v>
      </c>
      <c r="F28" s="22">
        <v>1700</v>
      </c>
      <c r="G28" s="33">
        <f t="shared" si="0"/>
        <v>8500</v>
      </c>
    </row>
    <row r="29" spans="1:7" ht="16.899999999999999" customHeight="1">
      <c r="A29" s="29" t="s">
        <v>66</v>
      </c>
      <c r="B29" s="50" t="s">
        <v>49</v>
      </c>
      <c r="C29" s="50"/>
      <c r="D29" s="9" t="s">
        <v>63</v>
      </c>
      <c r="E29" s="22">
        <v>1</v>
      </c>
      <c r="F29" s="22">
        <v>5000</v>
      </c>
      <c r="G29" s="33">
        <f t="shared" si="0"/>
        <v>5000</v>
      </c>
    </row>
    <row r="30" spans="1:7" ht="16.899999999999999" customHeight="1">
      <c r="A30" s="29" t="s">
        <v>74</v>
      </c>
      <c r="B30" s="50" t="s">
        <v>50</v>
      </c>
      <c r="C30" s="50"/>
      <c r="D30" s="9" t="s">
        <v>18</v>
      </c>
      <c r="E30" s="22">
        <v>2</v>
      </c>
      <c r="F30" s="22">
        <v>3800</v>
      </c>
      <c r="G30" s="33">
        <f t="shared" si="0"/>
        <v>7600</v>
      </c>
    </row>
    <row r="31" spans="1:7" ht="16.899999999999999" customHeight="1" thickBot="1">
      <c r="A31" s="29" t="s">
        <v>75</v>
      </c>
      <c r="B31" s="98" t="s">
        <v>73</v>
      </c>
      <c r="C31" s="99"/>
      <c r="D31" s="40" t="s">
        <v>18</v>
      </c>
      <c r="E31" s="34">
        <v>1</v>
      </c>
      <c r="F31" s="34">
        <v>8500</v>
      </c>
      <c r="G31" s="33">
        <f t="shared" si="0"/>
        <v>8500</v>
      </c>
    </row>
    <row r="32" spans="1:7">
      <c r="A32" s="23" t="s">
        <v>29</v>
      </c>
      <c r="B32" s="95" t="s">
        <v>30</v>
      </c>
      <c r="C32" s="95"/>
      <c r="D32" s="95"/>
      <c r="E32" s="24"/>
      <c r="F32" s="24"/>
      <c r="G32" s="25">
        <f>SUM(G17:G31)</f>
        <v>385850</v>
      </c>
    </row>
    <row r="33" spans="1:7">
      <c r="A33" s="36" t="s">
        <v>31</v>
      </c>
      <c r="B33" s="96" t="s">
        <v>32</v>
      </c>
      <c r="C33" s="96"/>
      <c r="D33" s="96"/>
      <c r="E33" s="38"/>
      <c r="F33" s="38"/>
      <c r="G33" s="37">
        <f>G32*18%</f>
        <v>69453</v>
      </c>
    </row>
    <row r="34" spans="1:7">
      <c r="A34" s="36" t="s">
        <v>33</v>
      </c>
      <c r="B34" s="97" t="s">
        <v>34</v>
      </c>
      <c r="C34" s="97"/>
      <c r="D34" s="97"/>
      <c r="E34" s="38"/>
      <c r="F34" s="38"/>
      <c r="G34" s="37">
        <f>SUM(G32:G33)</f>
        <v>455303</v>
      </c>
    </row>
    <row r="35" spans="1:7">
      <c r="A35" s="76" t="s">
        <v>35</v>
      </c>
      <c r="B35" s="92" t="s">
        <v>61</v>
      </c>
      <c r="C35" s="92"/>
      <c r="D35" s="92"/>
      <c r="E35" s="38"/>
      <c r="F35" s="38"/>
      <c r="G35" s="82">
        <f>G32+G12</f>
        <v>872350</v>
      </c>
    </row>
    <row r="36" spans="1:7">
      <c r="A36" s="77"/>
      <c r="B36" s="93"/>
      <c r="C36" s="93"/>
      <c r="D36" s="93"/>
      <c r="E36" s="39"/>
      <c r="F36" s="39"/>
      <c r="G36" s="83"/>
    </row>
    <row r="38" spans="1:7" ht="15.75">
      <c r="A38" s="100" t="s">
        <v>36</v>
      </c>
      <c r="B38" s="100"/>
      <c r="C38" s="100"/>
      <c r="D38" s="100"/>
      <c r="E38" s="100"/>
      <c r="F38" s="100"/>
    </row>
    <row r="39" spans="1:7" ht="15.75">
      <c r="A39" s="26">
        <v>1</v>
      </c>
      <c r="B39" s="75" t="s">
        <v>37</v>
      </c>
      <c r="C39" s="75"/>
      <c r="D39" s="75"/>
      <c r="E39" s="75"/>
      <c r="F39" s="75"/>
    </row>
    <row r="40" spans="1:7" ht="15.75">
      <c r="A40" s="26">
        <v>2</v>
      </c>
      <c r="B40" s="94" t="s">
        <v>38</v>
      </c>
      <c r="C40" s="94"/>
      <c r="D40" s="94"/>
      <c r="E40" s="94"/>
      <c r="F40" s="94"/>
    </row>
    <row r="41" spans="1:7" ht="15.75">
      <c r="A41" s="26">
        <v>3</v>
      </c>
      <c r="B41" s="94" t="s">
        <v>39</v>
      </c>
      <c r="C41" s="94"/>
      <c r="D41" s="94"/>
      <c r="E41" s="94"/>
      <c r="F41" s="94"/>
    </row>
    <row r="42" spans="1:7" ht="32.1" customHeight="1">
      <c r="A42" s="26">
        <v>4</v>
      </c>
      <c r="B42" s="94" t="s">
        <v>40</v>
      </c>
      <c r="C42" s="94"/>
      <c r="D42" s="94"/>
      <c r="E42" s="94"/>
      <c r="F42" s="94"/>
    </row>
    <row r="43" spans="1:7" ht="15.75">
      <c r="A43" s="26">
        <v>5</v>
      </c>
      <c r="B43" s="75" t="s">
        <v>41</v>
      </c>
      <c r="C43" s="75"/>
      <c r="D43" s="75"/>
      <c r="E43" s="75"/>
      <c r="F43" s="75"/>
    </row>
    <row r="44" spans="1:7" ht="15.75">
      <c r="A44" s="26">
        <v>6</v>
      </c>
      <c r="B44" s="75" t="s">
        <v>42</v>
      </c>
      <c r="C44" s="75"/>
      <c r="D44" s="75"/>
      <c r="E44" s="75"/>
      <c r="F44" s="75"/>
    </row>
    <row r="45" spans="1:7" ht="15.75">
      <c r="A45" s="26">
        <v>7</v>
      </c>
      <c r="B45" s="75" t="s">
        <v>43</v>
      </c>
      <c r="C45" s="75"/>
      <c r="D45" s="75"/>
      <c r="E45" s="75"/>
      <c r="F45" s="75"/>
    </row>
    <row r="46" spans="1:7" ht="15.75">
      <c r="A46" s="26">
        <v>8</v>
      </c>
      <c r="B46" s="75" t="s">
        <v>44</v>
      </c>
      <c r="C46" s="75"/>
      <c r="D46" s="75"/>
      <c r="E46" s="75"/>
      <c r="F46" s="75"/>
    </row>
  </sheetData>
  <mergeCells count="52">
    <mergeCell ref="B22:C22"/>
    <mergeCell ref="B26:C26"/>
    <mergeCell ref="B31:C31"/>
    <mergeCell ref="B45:F45"/>
    <mergeCell ref="A38:F38"/>
    <mergeCell ref="B39:F39"/>
    <mergeCell ref="B19:C19"/>
    <mergeCell ref="B21:C21"/>
    <mergeCell ref="B23:C23"/>
    <mergeCell ref="B24:C24"/>
    <mergeCell ref="B25:C25"/>
    <mergeCell ref="B27:C27"/>
    <mergeCell ref="B29:C29"/>
    <mergeCell ref="B30:C30"/>
    <mergeCell ref="B20:C20"/>
    <mergeCell ref="B46:F46"/>
    <mergeCell ref="A35:A36"/>
    <mergeCell ref="F6:F7"/>
    <mergeCell ref="G6:G7"/>
    <mergeCell ref="G35:G36"/>
    <mergeCell ref="A6:B7"/>
    <mergeCell ref="C6:E7"/>
    <mergeCell ref="B35:D36"/>
    <mergeCell ref="B40:F40"/>
    <mergeCell ref="B41:F41"/>
    <mergeCell ref="B42:F42"/>
    <mergeCell ref="B43:F43"/>
    <mergeCell ref="B44:F44"/>
    <mergeCell ref="B32:D32"/>
    <mergeCell ref="B33:D33"/>
    <mergeCell ref="B34:D34"/>
    <mergeCell ref="B28:C28"/>
    <mergeCell ref="B18:C18"/>
    <mergeCell ref="A4:B4"/>
    <mergeCell ref="C4:G4"/>
    <mergeCell ref="A5:G5"/>
    <mergeCell ref="A8:G8"/>
    <mergeCell ref="B12:C12"/>
    <mergeCell ref="B9:C9"/>
    <mergeCell ref="B10:C10"/>
    <mergeCell ref="B11:C11"/>
    <mergeCell ref="B13:C13"/>
    <mergeCell ref="B14:C14"/>
    <mergeCell ref="A15:G15"/>
    <mergeCell ref="B16:C16"/>
    <mergeCell ref="B17:C17"/>
    <mergeCell ref="A1:B1"/>
    <mergeCell ref="C1:G1"/>
    <mergeCell ref="A2:B2"/>
    <mergeCell ref="C2:G2"/>
    <mergeCell ref="A3:B3"/>
    <mergeCell ref="C3:G3"/>
  </mergeCells>
  <hyperlinks>
    <hyperlink ref="B33" r:id="rId1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2025-04-24T06:00:46Z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