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amad\Hamad\HAMAD\DAIKIN KEY ACCOUNTS\GO COLORS - Kondwa Pune\BOQ\Updated\"/>
    </mc:Choice>
  </mc:AlternateContent>
  <xr:revisionPtr revIDLastSave="0" documentId="13_ncr:1_{16D69DC0-1587-43D7-8B9B-8FDB62F0D6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OQ" sheetId="1" r:id="rId1"/>
  </sheets>
  <definedNames>
    <definedName name="_xlnm.Print_Area" localSheetId="0">BOQ!$A$1:$F$88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7" i="1" l="1"/>
  <c r="F67" i="1"/>
  <c r="F66" i="1"/>
  <c r="F72" i="1" l="1"/>
  <c r="F70" i="1"/>
  <c r="F64" i="1"/>
  <c r="F62" i="1"/>
  <c r="F61" i="1"/>
  <c r="F60" i="1"/>
  <c r="F56" i="1"/>
  <c r="F54" i="1"/>
  <c r="F30" i="1"/>
  <c r="F37" i="1"/>
  <c r="F39" i="1"/>
  <c r="F42" i="1"/>
  <c r="F45" i="1"/>
  <c r="F47" i="1"/>
  <c r="F49" i="1"/>
  <c r="F50" i="1"/>
  <c r="F51" i="1"/>
  <c r="F26" i="1" l="1"/>
  <c r="F17" i="1"/>
  <c r="F74" i="1" l="1"/>
  <c r="F75" i="1" s="1"/>
  <c r="F76" i="1" s="1"/>
  <c r="F18" i="1"/>
  <c r="F19" i="1" s="1"/>
  <c r="F20" i="1" s="1"/>
  <c r="F78" i="1" l="1"/>
</calcChain>
</file>

<file path=xl/sharedStrings.xml><?xml version="1.0" encoding="utf-8"?>
<sst xmlns="http://schemas.openxmlformats.org/spreadsheetml/2006/main" count="135" uniqueCount="95">
  <si>
    <r>
      <rPr>
        <b/>
        <sz val="7"/>
        <rFont val="Trebuchet MS"/>
        <family val="2"/>
      </rPr>
      <t>HVAC Work</t>
    </r>
  </si>
  <si>
    <r>
      <rPr>
        <b/>
        <sz val="6"/>
        <rFont val="Trebuchet MS"/>
        <family val="2"/>
      </rPr>
      <t>SR. NO.</t>
    </r>
  </si>
  <si>
    <r>
      <rPr>
        <b/>
        <sz val="6"/>
        <rFont val="Trebuchet MS"/>
        <family val="2"/>
      </rPr>
      <t>ITEM OF WORK</t>
    </r>
  </si>
  <si>
    <r>
      <rPr>
        <b/>
        <sz val="6"/>
        <rFont val="Trebuchet MS"/>
        <family val="2"/>
      </rPr>
      <t>UNIT</t>
    </r>
  </si>
  <si>
    <r>
      <rPr>
        <b/>
        <sz val="6"/>
        <rFont val="Trebuchet MS"/>
        <family val="2"/>
      </rPr>
      <t>QTY</t>
    </r>
  </si>
  <si>
    <r>
      <rPr>
        <b/>
        <sz val="6"/>
        <rFont val="Trebuchet MS"/>
        <family val="2"/>
      </rPr>
      <t>RATE</t>
    </r>
  </si>
  <si>
    <r>
      <rPr>
        <b/>
        <sz val="6"/>
        <rFont val="Trebuchet MS"/>
        <family val="2"/>
      </rPr>
      <t>AMOUNT</t>
    </r>
  </si>
  <si>
    <r>
      <rPr>
        <b/>
        <sz val="6"/>
        <rFont val="Trebuchet MS"/>
        <family val="2"/>
      </rPr>
      <t>A</t>
    </r>
  </si>
  <si>
    <r>
      <rPr>
        <b/>
        <sz val="6"/>
        <rFont val="Trebuchet MS"/>
        <family val="2"/>
      </rPr>
      <t>HI SIDE WORKS</t>
    </r>
  </si>
  <si>
    <r>
      <rPr>
        <sz val="6"/>
        <rFont val="Trebuchet MS"/>
        <family val="2"/>
      </rPr>
      <t xml:space="preserve">AHU's should be suitable for </t>
    </r>
    <r>
      <rPr>
        <b/>
        <sz val="6"/>
        <rFont val="Trebuchet MS"/>
        <family val="2"/>
      </rPr>
      <t>Floor Mounted as Specified.</t>
    </r>
  </si>
  <si>
    <r>
      <rPr>
        <sz val="6"/>
        <rFont val="Trebuchet MS"/>
        <family val="2"/>
      </rPr>
      <t>i</t>
    </r>
  </si>
  <si>
    <r>
      <rPr>
        <b/>
        <sz val="6"/>
        <rFont val="Trebuchet MS"/>
        <family val="2"/>
      </rPr>
      <t>Nos.</t>
    </r>
  </si>
  <si>
    <r>
      <rPr>
        <sz val="6"/>
        <rFont val="Trebuchet MS"/>
        <family val="2"/>
      </rPr>
      <t>ii</t>
    </r>
  </si>
  <si>
    <r>
      <rPr>
        <sz val="6"/>
        <rFont val="Trebuchet MS"/>
        <family val="2"/>
      </rPr>
      <t>iii</t>
    </r>
  </si>
  <si>
    <r>
      <rPr>
        <b/>
        <sz val="6"/>
        <rFont val="Trebuchet MS"/>
        <family val="2"/>
      </rPr>
      <t>Sub Total</t>
    </r>
  </si>
  <si>
    <r>
      <rPr>
        <b/>
        <sz val="6"/>
        <rFont val="Trebuchet MS"/>
        <family val="2"/>
      </rPr>
      <t>Total Inclusive with GST</t>
    </r>
  </si>
  <si>
    <r>
      <rPr>
        <b/>
        <sz val="6"/>
        <rFont val="Trebuchet MS"/>
        <family val="2"/>
      </rPr>
      <t>B</t>
    </r>
  </si>
  <si>
    <r>
      <rPr>
        <b/>
        <sz val="6"/>
        <rFont val="Trebuchet MS"/>
        <family val="2"/>
      </rPr>
      <t>LOW SIDE WORKS</t>
    </r>
  </si>
  <si>
    <r>
      <rPr>
        <b/>
        <sz val="6"/>
        <rFont val="Trebuchet MS"/>
        <family val="2"/>
      </rPr>
      <t>Installation, testing and commissioning of Floor mounted Double Skin Air Handling Units .Consisting of Hollow extruded (Non-Thermal Break )profile with GS Sheets of 24G (outside) / 24G (inside) with 25mm thick injected PUF / 40 kg/cu.m. Installation of AHU's shal mean Unloading, Ligting, Positioning &amp; Installation In Place.</t>
    </r>
  </si>
  <si>
    <r>
      <rPr>
        <b/>
        <sz val="6"/>
        <rFont val="Trebuchet MS"/>
        <family val="2"/>
      </rPr>
      <t>Chilled Water Piping with Insulation</t>
    </r>
  </si>
  <si>
    <r>
      <rPr>
        <sz val="6"/>
        <rFont val="Trebuchet MS"/>
        <family val="2"/>
      </rPr>
      <t xml:space="preserve">Supply, fabrication, assembling, laying, testing and balancing of Insulated chilled
</t>
    </r>
    <r>
      <rPr>
        <sz val="6"/>
        <rFont val="Trebuchet MS"/>
        <family val="2"/>
      </rPr>
      <t>water piping using Mild Steel Heavy Duty "C" Class Pipes</t>
    </r>
  </si>
  <si>
    <r>
      <rPr>
        <sz val="6"/>
        <rFont val="Trebuchet MS"/>
        <family val="2"/>
      </rPr>
      <t>50 mm Dia  (50 mm thick insulation)</t>
    </r>
  </si>
  <si>
    <r>
      <rPr>
        <b/>
        <sz val="6"/>
        <rFont val="Trebuchet MS"/>
        <family val="2"/>
      </rPr>
      <t>Rmt</t>
    </r>
  </si>
  <si>
    <r>
      <rPr>
        <b/>
        <sz val="6"/>
        <rFont val="Trebuchet MS"/>
        <family val="2"/>
      </rPr>
      <t>Valve Accessories</t>
    </r>
  </si>
  <si>
    <r>
      <rPr>
        <sz val="6"/>
        <rFont val="Trebuchet MS"/>
        <family val="2"/>
      </rPr>
      <t>Supplying, fixing, testing and commissioning of following valves, strainers, gauges in the chilled/hot water plumbing duly insulated tothe same specifications as the connected piping andadequately supported as per specifications.</t>
    </r>
  </si>
  <si>
    <r>
      <rPr>
        <b/>
        <sz val="6"/>
        <rFont val="Trebuchet MS"/>
        <family val="2"/>
      </rPr>
      <t xml:space="preserve">Y - Strainer </t>
    </r>
    <r>
      <rPr>
        <sz val="6"/>
        <rFont val="Trebuchet MS"/>
        <family val="2"/>
      </rPr>
      <t xml:space="preserve">of Ductile CI Body flanged ends with stainless steel
</t>
    </r>
    <r>
      <rPr>
        <sz val="6"/>
        <rFont val="Trebuchet MS"/>
        <family val="2"/>
      </rPr>
      <t>strainer   for   chilled   water   circulation including insulation as specified.</t>
    </r>
  </si>
  <si>
    <r>
      <rPr>
        <sz val="6"/>
        <rFont val="Trebuchet MS"/>
        <family val="2"/>
      </rPr>
      <t>a</t>
    </r>
  </si>
  <si>
    <r>
      <rPr>
        <sz val="6"/>
        <rFont val="Trebuchet MS"/>
        <family val="2"/>
      </rPr>
      <t xml:space="preserve">Supply,   Installation,  Testing  and  Commissioning  of  2 way valve of following sizes
</t>
    </r>
    <r>
      <rPr>
        <sz val="6"/>
        <rFont val="Trebuchet MS"/>
        <family val="2"/>
      </rPr>
      <t>with required accessories and insulation.</t>
    </r>
  </si>
  <si>
    <r>
      <rPr>
        <sz val="6"/>
        <rFont val="Trebuchet MS"/>
        <family val="2"/>
      </rPr>
      <t>iv</t>
    </r>
  </si>
  <si>
    <r>
      <rPr>
        <b/>
        <sz val="6"/>
        <rFont val="Trebuchet MS"/>
        <family val="2"/>
      </rPr>
      <t>Balancing valve</t>
    </r>
  </si>
  <si>
    <r>
      <rPr>
        <sz val="6"/>
        <rFont val="Trebuchet MS"/>
        <family val="2"/>
      </rPr>
      <t xml:space="preserve">Supply,   Installation,  Testing  and  Commissioning  of  Balancing valve of following
</t>
    </r>
    <r>
      <rPr>
        <sz val="6"/>
        <rFont val="Trebuchet MS"/>
        <family val="2"/>
      </rPr>
      <t>sizes with required accessories and insulation.</t>
    </r>
  </si>
  <si>
    <r>
      <rPr>
        <sz val="6"/>
        <rFont val="Trebuchet MS"/>
        <family val="2"/>
      </rPr>
      <t>vi</t>
    </r>
  </si>
  <si>
    <r>
      <rPr>
        <b/>
        <sz val="6"/>
        <rFont val="Trebuchet MS"/>
        <family val="2"/>
      </rPr>
      <t>Pressure Gauge</t>
    </r>
  </si>
  <si>
    <r>
      <rPr>
        <sz val="6"/>
        <rFont val="Trebuchet MS"/>
        <family val="2"/>
      </rPr>
      <t xml:space="preserve">Providing  and  fixing  of  in  position  the  industrial  type  </t>
    </r>
    <r>
      <rPr>
        <b/>
        <sz val="6"/>
        <rFont val="Trebuchet MS"/>
        <family val="2"/>
      </rPr>
      <t xml:space="preserve">pressure gauges </t>
    </r>
    <r>
      <rPr>
        <sz val="6"/>
        <rFont val="Trebuchet MS"/>
        <family val="2"/>
      </rPr>
      <t xml:space="preserve">with
</t>
    </r>
    <r>
      <rPr>
        <sz val="6"/>
        <rFont val="Trebuchet MS"/>
        <family val="2"/>
      </rPr>
      <t>gun metal / brass valves complete as required.</t>
    </r>
  </si>
  <si>
    <r>
      <rPr>
        <b/>
        <sz val="6"/>
        <rFont val="Trebuchet MS"/>
        <family val="2"/>
      </rPr>
      <t>Temperature Gauge</t>
    </r>
  </si>
  <si>
    <r>
      <rPr>
        <sz val="6"/>
        <rFont val="Trebuchet MS"/>
        <family val="2"/>
      </rPr>
      <t>vii</t>
    </r>
  </si>
  <si>
    <r>
      <rPr>
        <sz val="6"/>
        <rFont val="Trebuchet MS"/>
        <family val="2"/>
      </rPr>
      <t>viii</t>
    </r>
  </si>
  <si>
    <r>
      <rPr>
        <b/>
        <sz val="6"/>
        <rFont val="Trebuchet MS"/>
        <family val="2"/>
      </rPr>
      <t>Drain Pipe</t>
    </r>
  </si>
  <si>
    <r>
      <rPr>
        <sz val="6"/>
        <rFont val="Trebuchet MS"/>
        <family val="2"/>
      </rPr>
      <t>SITC of drain piping complete with PVC, fitting, accessories, bends, elbows, tees, flanges, tappings, wall sleeves, hangers, supports, anchors and insulation using tubular 9 mm nitrile rubber.The piping shall be connected to the nearest drain pipe at site.</t>
    </r>
  </si>
  <si>
    <r>
      <rPr>
        <sz val="6"/>
        <rFont val="Trebuchet MS"/>
        <family val="2"/>
      </rPr>
      <t>50mm dia</t>
    </r>
  </si>
  <si>
    <r>
      <rPr>
        <b/>
        <sz val="6"/>
        <rFont val="Trebuchet MS"/>
        <family val="2"/>
      </rPr>
      <t>Electrical Cable</t>
    </r>
  </si>
  <si>
    <r>
      <rPr>
        <b/>
        <sz val="6"/>
        <rFont val="Trebuchet MS"/>
        <family val="2"/>
      </rPr>
      <t>AIR DISTRIBUTION</t>
    </r>
  </si>
  <si>
    <r>
      <rPr>
        <sz val="6"/>
        <rFont val="Trebuchet MS"/>
        <family val="2"/>
      </rPr>
      <t xml:space="preserve">Supply, Fabrication, installation, testing &amp; commissioning of Site
</t>
    </r>
    <r>
      <rPr>
        <b/>
        <sz val="6"/>
        <rFont val="Trebuchet MS"/>
        <family val="2"/>
      </rPr>
      <t xml:space="preserve">fabricated </t>
    </r>
    <r>
      <rPr>
        <sz val="6"/>
        <rFont val="Trebuchet MS"/>
        <family val="2"/>
      </rPr>
      <t>GSS ducting complete with splitter dampers, turning vanes, access doors, supports, etc. of 120 GSM</t>
    </r>
  </si>
  <si>
    <r>
      <rPr>
        <b/>
        <sz val="6"/>
        <rFont val="Trebuchet MS"/>
        <family val="2"/>
      </rPr>
      <t>sq.mtr</t>
    </r>
  </si>
  <si>
    <r>
      <rPr>
        <b/>
        <sz val="6"/>
        <rFont val="Trebuchet MS"/>
        <family val="2"/>
      </rPr>
      <t>24 G GI Ducting - As Required</t>
    </r>
  </si>
  <si>
    <r>
      <rPr>
        <b/>
        <sz val="6"/>
        <rFont val="Trebuchet MS"/>
        <family val="2"/>
      </rPr>
      <t>22 G GI Ducting - As Required</t>
    </r>
  </si>
  <si>
    <r>
      <rPr>
        <b/>
        <sz val="6"/>
        <rFont val="Trebuchet MS"/>
        <family val="2"/>
      </rPr>
      <t>INSULATION</t>
    </r>
  </si>
  <si>
    <r>
      <rPr>
        <b/>
        <sz val="6"/>
        <rFont val="Trebuchet MS"/>
        <family val="2"/>
      </rPr>
      <t>Sq.mtr</t>
    </r>
  </si>
  <si>
    <r>
      <rPr>
        <b/>
        <sz val="6"/>
        <rFont val="Trebuchet MS"/>
        <family val="2"/>
      </rPr>
      <t>Starter Panel.</t>
    </r>
  </si>
  <si>
    <r>
      <rPr>
        <sz val="6"/>
        <rFont val="Trebuchet MS"/>
        <family val="2"/>
      </rPr>
      <t>SITC of starter panel for above AHU</t>
    </r>
  </si>
  <si>
    <r>
      <rPr>
        <b/>
        <sz val="6"/>
        <rFont val="Trebuchet MS"/>
        <family val="2"/>
      </rPr>
      <t>Lifting Shifting</t>
    </r>
  </si>
  <si>
    <r>
      <rPr>
        <sz val="6"/>
        <rFont val="Trebuchet MS"/>
        <family val="2"/>
      </rPr>
      <t>Lifting shifting</t>
    </r>
  </si>
  <si>
    <r>
      <rPr>
        <b/>
        <sz val="6"/>
        <rFont val="Trebuchet MS"/>
        <family val="2"/>
      </rPr>
      <t>Lot</t>
    </r>
  </si>
  <si>
    <r>
      <rPr>
        <b/>
        <sz val="6"/>
        <rFont val="Trebuchet MS"/>
        <family val="2"/>
      </rPr>
      <t>GST 18%</t>
    </r>
  </si>
  <si>
    <r>
      <rPr>
        <b/>
        <sz val="9"/>
        <rFont val="Times New Roman"/>
        <family val="1"/>
      </rPr>
      <t>{Total Hi Side + Low Side} (Inclusive of GST)</t>
    </r>
  </si>
  <si>
    <t>GST 28%</t>
  </si>
  <si>
    <r>
      <rPr>
        <sz val="6"/>
        <rFont val="Trebuchet MS"/>
        <family val="2"/>
      </rPr>
      <t xml:space="preserve">Supply, installation, testing and commissioning of </t>
    </r>
    <r>
      <rPr>
        <b/>
        <sz val="6"/>
        <rFont val="Trebuchet MS"/>
        <family val="2"/>
      </rPr>
      <t xml:space="preserve">Floor mounted Double Skin Air Handling Units </t>
    </r>
    <r>
      <rPr>
        <sz val="6"/>
        <rFont val="Trebuchet MS"/>
        <family val="2"/>
      </rPr>
      <t xml:space="preserve">.Consisting of Hollow extruded (Non-Thermal Break )profile with  GS Sheets of 24G (outside) / 24G (inside) with </t>
    </r>
    <r>
      <rPr>
        <sz val="6"/>
        <color rgb="FFFF0000"/>
        <rFont val="Trebuchet MS"/>
        <family val="2"/>
      </rPr>
      <t>43mm</t>
    </r>
    <r>
      <rPr>
        <sz val="6"/>
        <rFont val="Trebuchet MS"/>
        <family val="2"/>
      </rPr>
      <t xml:space="preserve"> thick injected PUF / 40 kg/cu.m
+ 5% density, consisting of fan section with belt driven DIDW fan with standard motor ,  vibration isolators. Coil Section with 6 row deep Chilled Water Cooling Coil &amp; insulated drain tray</t>
    </r>
    <r>
      <rPr>
        <sz val="5.5"/>
        <rFont val="Trebuchet MS"/>
        <family val="2"/>
      </rPr>
      <t>. Make HPS/ Zeco/ Equivalent</t>
    </r>
  </si>
  <si>
    <t>AEON AIRCONDITIONING SOLUTIONS</t>
  </si>
  <si>
    <t>Complete Airconditioning solutions.</t>
  </si>
  <si>
    <t>Company Name</t>
  </si>
  <si>
    <t xml:space="preserve"> Dated </t>
  </si>
  <si>
    <t>Office No. 108 &amp; 109, Devashree Garden Commercial Complex, R.W. Sawant Marg, Above Sheetal Dairy,</t>
  </si>
  <si>
    <t>Rutu Park, Thane - 4000601, Maharashtra. Email: services@aeonacsolutions.com / projects@aeonacsolutions.com  Mob. No. - 9322334106</t>
  </si>
  <si>
    <t>Panel for 2800CFM</t>
  </si>
  <si>
    <t>Site Address: - Tribeca Highstreet, NIBM Post Office Rd, opp. Anandvan Forest, next to The Ark, Kondhwa, Pune, Maharashtra 411060</t>
  </si>
  <si>
    <t>GO COLORS - Go Fashion (India) Ltd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</si>
  <si>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</si>
  <si>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</si>
  <si>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</si>
  <si>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</si>
  <si>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</si>
  <si>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</si>
  <si>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</si>
  <si>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</si>
  <si>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</si>
  <si>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Floor mounted AHU unit - 2800 cfm, 30 mmwg TSP, 6 row deep</t>
  </si>
  <si>
    <t>a</t>
  </si>
  <si>
    <t>b</t>
  </si>
  <si>
    <t>SITC of fire rated Canvass Connection for AHU</t>
  </si>
  <si>
    <t>40 mm</t>
  </si>
  <si>
    <t>SITC of Auto Air Vent = 1/2 "</t>
  </si>
  <si>
    <t>Ball valve 1/2 "</t>
  </si>
  <si>
    <t>v</t>
  </si>
  <si>
    <t>SITC of 4CX4sq.mm</t>
  </si>
  <si>
    <t xml:space="preserve">Butterfly Valves / Ball valve </t>
  </si>
  <si>
    <t>2-Way PIBCV Actuator Valve</t>
  </si>
  <si>
    <t xml:space="preserve">Providing and fixing of in position 4 Inch Dial type Thermometer </t>
  </si>
  <si>
    <t>Supply, Installation, Testing and commissioning of Acoustic lining of duct work with
10mm thick  Nitrile Rubber open cell foam insulation 9 mm Thk</t>
  </si>
  <si>
    <t xml:space="preserve">Grills - </t>
  </si>
  <si>
    <t xml:space="preserve">Supply, Installation, Testing and commissioning of Alluminium Extruded Powder Coated 4 Side flange Grills </t>
  </si>
  <si>
    <t xml:space="preserve">Supply, Installation, Testing and commissioning ofCollar Damper as per Grills </t>
  </si>
  <si>
    <t xml:space="preserve">Nos </t>
  </si>
  <si>
    <t xml:space="preserve">SITC of Drain Pump for AHU unit </t>
  </si>
  <si>
    <t>No</t>
  </si>
  <si>
    <t>03.02.2024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</si>
</sst>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0.0"/>
    <numFmt numFmtId="165" formatCode="_(* #,##0_);_(* \(#,##0\);_(* &quot;-&quot;??_);_(@_)"/>
    <numFmt numFmtId="166" formatCode="#,##0.00\ ;&quot; (&quot;#,##0.00\);&quot; -&quot;#\ ;@\ "/>
    <numFmt numFmtId="167" formatCode="&quot;₹&quot;\ #,##0.00"/>
  </numFmts>
  <fonts count="61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7"/>
      <name val="Trebuchet MS"/>
      <family val="2"/>
    </font>
    <font>
      <b/>
      <sz val="6"/>
      <name val="Trebuchet MS"/>
      <family val="2"/>
    </font>
    <font>
      <sz val="6"/>
      <color rgb="FF000000"/>
      <name val="Trebuchet MS"/>
      <family val="2"/>
    </font>
    <font>
      <sz val="6"/>
      <name val="Trebuchet MS"/>
      <family val="2"/>
    </font>
    <font>
      <b/>
      <sz val="6"/>
      <color rgb="FF000000"/>
      <name val="Trebuchet MS"/>
      <family val="2"/>
    </font>
    <font>
      <sz val="7"/>
      <name val="Times New Roman"/>
      <family val="1"/>
    </font>
    <font>
      <b/>
      <sz val="9"/>
      <name val="Times New Roman"/>
      <family val="1"/>
    </font>
    <font>
      <sz val="5.5"/>
      <name val="Trebuchet MS"/>
      <family val="2"/>
    </font>
    <font>
      <sz val="10"/>
      <name val="Trebuchet MS"/>
      <family val="2"/>
    </font>
    <font>
      <sz val="10"/>
      <color rgb="FF000000"/>
      <name val="Times New Roman"/>
      <family val="1"/>
    </font>
    <font>
      <sz val="11"/>
      <color indexed="8"/>
      <name val="Calibri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b/>
      <sz val="13"/>
      <color indexed="56"/>
      <name val="Calibri"/>
      <family val="2"/>
    </font>
    <font>
      <sz val="10"/>
      <name val="Helv"/>
    </font>
    <font>
      <b/>
      <sz val="11"/>
      <color indexed="56"/>
      <name val="Arial"/>
      <family val="2"/>
    </font>
    <font>
      <sz val="11"/>
      <color indexed="60"/>
      <name val="Arial"/>
      <family val="2"/>
    </font>
    <font>
      <b/>
      <sz val="11"/>
      <color indexed="9"/>
      <name val="Arial"/>
      <family val="2"/>
    </font>
    <font>
      <sz val="11"/>
      <color indexed="20"/>
      <name val="Arial"/>
      <family val="2"/>
    </font>
    <font>
      <b/>
      <sz val="13"/>
      <color indexed="56"/>
      <name val="Arial"/>
      <family val="2"/>
    </font>
    <font>
      <sz val="11"/>
      <color indexed="62"/>
      <name val="Arial"/>
      <family val="2"/>
    </font>
    <font>
      <b/>
      <sz val="15"/>
      <color indexed="56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52"/>
      <name val="Arial"/>
      <family val="2"/>
    </font>
    <font>
      <sz val="11"/>
      <color indexed="52"/>
      <name val="Arial"/>
      <family val="2"/>
    </font>
    <font>
      <sz val="11"/>
      <color indexed="9"/>
      <name val="Arial"/>
      <family val="2"/>
    </font>
    <font>
      <sz val="11"/>
      <color indexed="10"/>
      <name val="Arial"/>
      <family val="2"/>
    </font>
    <font>
      <b/>
      <sz val="11"/>
      <color indexed="63"/>
      <name val="Arial"/>
      <family val="2"/>
    </font>
    <font>
      <sz val="11"/>
      <color indexed="17"/>
      <name val="Arial"/>
      <family val="2"/>
    </font>
    <font>
      <i/>
      <sz val="11"/>
      <color indexed="23"/>
      <name val="Arial"/>
      <family val="2"/>
    </font>
    <font>
      <sz val="12"/>
      <color theme="1"/>
      <name val="Times New Roman"/>
      <family val="2"/>
    </font>
    <font>
      <sz val="6"/>
      <color rgb="FFFF0000"/>
      <name val="Trebuchet MS"/>
      <family val="2"/>
    </font>
    <font>
      <b/>
      <sz val="14"/>
      <color rgb="FF002060"/>
      <name val="Arial"/>
      <family val="2"/>
    </font>
    <font>
      <sz val="14"/>
      <color rgb="FF002060"/>
      <name val="Brush Script MT"/>
      <family val="4"/>
    </font>
    <font>
      <sz val="8"/>
      <color rgb="FF002060"/>
      <name val="Arial"/>
      <family val="2"/>
    </font>
    <font>
      <b/>
      <sz val="8"/>
      <name val="Calibri"/>
      <family val="2"/>
      <scheme val="minor"/>
    </font>
    <font>
      <sz val="8"/>
      <color rgb="FF000000"/>
      <name val="Times New Roman"/>
      <family val="1"/>
    </font>
    <font>
      <b/>
      <sz val="8"/>
      <color theme="1"/>
      <name val="Calibri"/>
      <family val="2"/>
      <scheme val="minor"/>
    </font>
    <font>
      <b/>
      <sz val="9"/>
      <name val="Trebuchet MS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FFC000"/>
      </patternFill>
    </fill>
    <fill>
      <patternFill patternType="solid">
        <fgColor rgb="FF92D050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85">
    <xf numFmtId="0" fontId="0" fillId="0" borderId="0"/>
    <xf numFmtId="0" fontId="12" fillId="0" borderId="0">
      <alignment vertical="center"/>
    </xf>
    <xf numFmtId="0" fontId="16" fillId="6" borderId="0" applyNumberFormat="0" applyBorder="0" applyAlignment="0" applyProtection="0"/>
    <xf numFmtId="0" fontId="40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40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40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40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40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40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40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40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40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40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40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40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40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40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40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40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40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40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40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40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40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40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40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40" fillId="15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44" fillId="16" borderId="0" applyNumberFormat="0" applyBorder="0" applyAlignment="0" applyProtection="0"/>
    <xf numFmtId="0" fontId="17" fillId="16" borderId="0" applyNumberFormat="0" applyBorder="0" applyAlignment="0" applyProtection="0"/>
    <xf numFmtId="0" fontId="44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44" fillId="13" borderId="0" applyNumberFormat="0" applyBorder="0" applyAlignment="0" applyProtection="0"/>
    <xf numFmtId="0" fontId="17" fillId="13" borderId="0" applyNumberFormat="0" applyBorder="0" applyAlignment="0" applyProtection="0"/>
    <xf numFmtId="0" fontId="44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44" fillId="14" borderId="0" applyNumberFormat="0" applyBorder="0" applyAlignment="0" applyProtection="0"/>
    <xf numFmtId="0" fontId="17" fillId="14" borderId="0" applyNumberFormat="0" applyBorder="0" applyAlignment="0" applyProtection="0"/>
    <xf numFmtId="0" fontId="44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44" fillId="17" borderId="0" applyNumberFormat="0" applyBorder="0" applyAlignment="0" applyProtection="0"/>
    <xf numFmtId="0" fontId="17" fillId="17" borderId="0" applyNumberFormat="0" applyBorder="0" applyAlignment="0" applyProtection="0"/>
    <xf numFmtId="0" fontId="44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44" fillId="18" borderId="0" applyNumberFormat="0" applyBorder="0" applyAlignment="0" applyProtection="0"/>
    <xf numFmtId="0" fontId="17" fillId="18" borderId="0" applyNumberFormat="0" applyBorder="0" applyAlignment="0" applyProtection="0"/>
    <xf numFmtId="0" fontId="44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44" fillId="19" borderId="0" applyNumberFormat="0" applyBorder="0" applyAlignment="0" applyProtection="0"/>
    <xf numFmtId="0" fontId="17" fillId="19" borderId="0" applyNumberFormat="0" applyBorder="0" applyAlignment="0" applyProtection="0"/>
    <xf numFmtId="0" fontId="44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44" fillId="20" borderId="0" applyNumberFormat="0" applyBorder="0" applyAlignment="0" applyProtection="0"/>
    <xf numFmtId="0" fontId="17" fillId="20" borderId="0" applyNumberFormat="0" applyBorder="0" applyAlignment="0" applyProtection="0"/>
    <xf numFmtId="0" fontId="44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44" fillId="21" borderId="0" applyNumberFormat="0" applyBorder="0" applyAlignment="0" applyProtection="0"/>
    <xf numFmtId="0" fontId="17" fillId="21" borderId="0" applyNumberFormat="0" applyBorder="0" applyAlignment="0" applyProtection="0"/>
    <xf numFmtId="0" fontId="44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44" fillId="22" borderId="0" applyNumberFormat="0" applyBorder="0" applyAlignment="0" applyProtection="0"/>
    <xf numFmtId="0" fontId="17" fillId="22" borderId="0" applyNumberFormat="0" applyBorder="0" applyAlignment="0" applyProtection="0"/>
    <xf numFmtId="0" fontId="44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44" fillId="17" borderId="0" applyNumberFormat="0" applyBorder="0" applyAlignment="0" applyProtection="0"/>
    <xf numFmtId="0" fontId="17" fillId="17" borderId="0" applyNumberFormat="0" applyBorder="0" applyAlignment="0" applyProtection="0"/>
    <xf numFmtId="0" fontId="44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44" fillId="18" borderId="0" applyNumberFormat="0" applyBorder="0" applyAlignment="0" applyProtection="0"/>
    <xf numFmtId="0" fontId="17" fillId="18" borderId="0" applyNumberFormat="0" applyBorder="0" applyAlignment="0" applyProtection="0"/>
    <xf numFmtId="0" fontId="44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44" fillId="23" borderId="0" applyNumberFormat="0" applyBorder="0" applyAlignment="0" applyProtection="0"/>
    <xf numFmtId="0" fontId="17" fillId="23" borderId="0" applyNumberFormat="0" applyBorder="0" applyAlignment="0" applyProtection="0"/>
    <xf numFmtId="0" fontId="44" fillId="23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36" fillId="7" borderId="0" applyNumberFormat="0" applyBorder="0" applyAlignment="0" applyProtection="0"/>
    <xf numFmtId="0" fontId="18" fillId="7" borderId="0" applyNumberFormat="0" applyBorder="0" applyAlignment="0" applyProtection="0"/>
    <xf numFmtId="0" fontId="36" fillId="7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42" fillId="24" borderId="2" applyNumberFormat="0" applyAlignment="0" applyProtection="0"/>
    <xf numFmtId="0" fontId="19" fillId="24" borderId="2" applyNumberFormat="0" applyAlignment="0" applyProtection="0"/>
    <xf numFmtId="0" fontId="42" fillId="24" borderId="2" applyNumberFormat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35" fillId="25" borderId="3" applyNumberFormat="0" applyAlignment="0" applyProtection="0"/>
    <xf numFmtId="0" fontId="20" fillId="25" borderId="3" applyNumberFormat="0" applyAlignment="0" applyProtection="0"/>
    <xf numFmtId="0" fontId="35" fillId="25" borderId="3" applyNumberFormat="0" applyAlignment="0" applyProtection="0"/>
    <xf numFmtId="0" fontId="20" fillId="25" borderId="3" applyNumberFormat="0" applyAlignment="0" applyProtection="0"/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165" fontId="14" fillId="0" borderId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166" fontId="14" fillId="0" borderId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166" fontId="14" fillId="0" borderId="0" applyFill="0" applyBorder="0" applyAlignment="0" applyProtection="0"/>
    <xf numFmtId="0" fontId="2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47" fillId="8" borderId="0" applyNumberFormat="0" applyBorder="0" applyAlignment="0" applyProtection="0"/>
    <xf numFmtId="0" fontId="22" fillId="8" borderId="0" applyNumberFormat="0" applyBorder="0" applyAlignment="0" applyProtection="0"/>
    <xf numFmtId="0" fontId="47" fillId="8" borderId="0" applyNumberFormat="0" applyBorder="0" applyAlignment="0" applyProtection="0"/>
    <xf numFmtId="0" fontId="22" fillId="8" borderId="0" applyNumberFormat="0" applyBorder="0" applyAlignment="0" applyProtection="0"/>
    <xf numFmtId="0" fontId="29" fillId="0" borderId="4" applyNumberFormat="0" applyFill="0" applyAlignment="0" applyProtection="0"/>
    <xf numFmtId="0" fontId="39" fillId="0" borderId="4" applyNumberFormat="0" applyFill="0" applyAlignment="0" applyProtection="0"/>
    <xf numFmtId="0" fontId="29" fillId="0" borderId="4" applyNumberFormat="0" applyFill="0" applyAlignment="0" applyProtection="0"/>
    <xf numFmtId="0" fontId="39" fillId="0" borderId="4" applyNumberFormat="0" applyFill="0" applyAlignment="0" applyProtection="0"/>
    <xf numFmtId="0" fontId="29" fillId="0" borderId="4" applyNumberFormat="0" applyFill="0" applyAlignment="0" applyProtection="0"/>
    <xf numFmtId="0" fontId="31" fillId="0" borderId="5" applyNumberFormat="0" applyFill="0" applyAlignment="0" applyProtection="0"/>
    <xf numFmtId="0" fontId="37" fillId="0" borderId="5" applyNumberFormat="0" applyFill="0" applyAlignment="0" applyProtection="0"/>
    <xf numFmtId="0" fontId="31" fillId="0" borderId="5" applyNumberFormat="0" applyFill="0" applyAlignment="0" applyProtection="0"/>
    <xf numFmtId="0" fontId="37" fillId="0" borderId="5" applyNumberFormat="0" applyFill="0" applyAlignment="0" applyProtection="0"/>
    <xf numFmtId="0" fontId="31" fillId="0" borderId="5" applyNumberFormat="0" applyFill="0" applyAlignment="0" applyProtection="0"/>
    <xf numFmtId="0" fontId="30" fillId="0" borderId="6" applyNumberFormat="0" applyFill="0" applyAlignment="0" applyProtection="0"/>
    <xf numFmtId="0" fontId="33" fillId="0" borderId="6" applyNumberFormat="0" applyFill="0" applyAlignment="0" applyProtection="0"/>
    <xf numFmtId="0" fontId="30" fillId="0" borderId="6" applyNumberFormat="0" applyFill="0" applyAlignment="0" applyProtection="0"/>
    <xf numFmtId="0" fontId="33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3" fillId="11" borderId="2" applyNumberFormat="0" applyAlignment="0" applyProtection="0"/>
    <xf numFmtId="0" fontId="38" fillId="11" borderId="2" applyNumberFormat="0" applyAlignment="0" applyProtection="0"/>
    <xf numFmtId="0" fontId="23" fillId="11" borderId="2" applyNumberFormat="0" applyAlignment="0" applyProtection="0"/>
    <xf numFmtId="0" fontId="38" fillId="11" borderId="2" applyNumberFormat="0" applyAlignment="0" applyProtection="0"/>
    <xf numFmtId="0" fontId="23" fillId="11" borderId="2" applyNumberFormat="0" applyAlignment="0" applyProtection="0"/>
    <xf numFmtId="0" fontId="24" fillId="0" borderId="7" applyNumberFormat="0" applyFill="0" applyAlignment="0" applyProtection="0"/>
    <xf numFmtId="0" fontId="43" fillId="0" borderId="7" applyNumberFormat="0" applyFill="0" applyAlignment="0" applyProtection="0"/>
    <xf numFmtId="0" fontId="24" fillId="0" borderId="7" applyNumberFormat="0" applyFill="0" applyAlignment="0" applyProtection="0"/>
    <xf numFmtId="0" fontId="43" fillId="0" borderId="7" applyNumberFormat="0" applyFill="0" applyAlignment="0" applyProtection="0"/>
    <xf numFmtId="0" fontId="24" fillId="0" borderId="7" applyNumberFormat="0" applyFill="0" applyAlignment="0" applyProtection="0"/>
    <xf numFmtId="0" fontId="13" fillId="11" borderId="8">
      <alignment horizontal="center" vertical="center" wrapText="1"/>
    </xf>
    <xf numFmtId="0" fontId="13" fillId="11" borderId="8">
      <alignment horizontal="center" vertical="center" wrapText="1"/>
    </xf>
    <xf numFmtId="0" fontId="13" fillId="11" borderId="9">
      <alignment horizontal="center" vertical="center" wrapText="1"/>
    </xf>
    <xf numFmtId="0" fontId="13" fillId="11" borderId="8">
      <alignment horizontal="center" vertical="center" wrapText="1"/>
    </xf>
    <xf numFmtId="0" fontId="13" fillId="11" borderId="9">
      <alignment horizontal="center" vertical="center" wrapText="1"/>
    </xf>
    <xf numFmtId="0" fontId="25" fillId="26" borderId="0" applyNumberFormat="0" applyBorder="0" applyAlignment="0" applyProtection="0"/>
    <xf numFmtId="0" fontId="34" fillId="26" borderId="0" applyNumberFormat="0" applyBorder="0" applyAlignment="0" applyProtection="0"/>
    <xf numFmtId="0" fontId="25" fillId="26" borderId="0" applyNumberFormat="0" applyBorder="0" applyAlignment="0" applyProtection="0"/>
    <xf numFmtId="0" fontId="34" fillId="26" borderId="0" applyNumberFormat="0" applyBorder="0" applyAlignment="0" applyProtection="0"/>
    <xf numFmtId="0" fontId="25" fillId="26" borderId="0" applyNumberFormat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49" fillId="0" borderId="0"/>
    <xf numFmtId="0" fontId="16" fillId="0" borderId="0">
      <alignment vertical="center"/>
    </xf>
    <xf numFmtId="0" fontId="1" fillId="0" borderId="0"/>
    <xf numFmtId="0" fontId="14" fillId="0" borderId="0"/>
    <xf numFmtId="0" fontId="14" fillId="0" borderId="0"/>
    <xf numFmtId="0" fontId="16" fillId="0" borderId="0">
      <alignment vertical="center"/>
    </xf>
    <xf numFmtId="0" fontId="16" fillId="0" borderId="0">
      <alignment vertical="center"/>
    </xf>
    <xf numFmtId="0" fontId="16" fillId="27" borderId="10" applyNumberFormat="0" applyFont="0" applyAlignment="0" applyProtection="0"/>
    <xf numFmtId="0" fontId="14" fillId="27" borderId="10" applyNumberFormat="0" applyFont="0" applyAlignment="0" applyProtection="0"/>
    <xf numFmtId="0" fontId="16" fillId="27" borderId="10" applyNumberFormat="0" applyFont="0" applyAlignment="0" applyProtection="0"/>
    <xf numFmtId="0" fontId="16" fillId="27" borderId="10" applyNumberFormat="0" applyFont="0" applyAlignment="0" applyProtection="0"/>
    <xf numFmtId="0" fontId="14" fillId="27" borderId="10" applyNumberFormat="0" applyFont="0" applyAlignment="0" applyProtection="0"/>
    <xf numFmtId="0" fontId="16" fillId="27" borderId="10" applyNumberFormat="0" applyFont="0" applyAlignment="0" applyProtection="0"/>
    <xf numFmtId="0" fontId="26" fillId="24" borderId="11" applyNumberFormat="0" applyAlignment="0" applyProtection="0"/>
    <xf numFmtId="0" fontId="46" fillId="24" borderId="11" applyNumberFormat="0" applyAlignment="0" applyProtection="0"/>
    <xf numFmtId="0" fontId="26" fillId="24" borderId="11" applyNumberFormat="0" applyAlignment="0" applyProtection="0"/>
    <xf numFmtId="0" fontId="46" fillId="24" borderId="11" applyNumberFormat="0" applyAlignment="0" applyProtection="0"/>
    <xf numFmtId="0" fontId="26" fillId="24" borderId="11" applyNumberForma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2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5" fillId="0" borderId="12" applyNumberFormat="0" applyFill="0" applyAlignment="0" applyProtection="0"/>
    <xf numFmtId="0" fontId="41" fillId="0" borderId="12" applyNumberFormat="0" applyFill="0" applyAlignment="0" applyProtection="0"/>
    <xf numFmtId="0" fontId="15" fillId="0" borderId="12" applyNumberFormat="0" applyFill="0" applyAlignment="0" applyProtection="0"/>
    <xf numFmtId="0" fontId="41" fillId="0" borderId="12" applyNumberFormat="0" applyFill="0" applyAlignment="0" applyProtection="0"/>
    <xf numFmtId="0" fontId="15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" fillId="0" borderId="0"/>
    <xf numFmtId="0" fontId="16" fillId="0" borderId="0"/>
    <xf numFmtId="0" fontId="1" fillId="0" borderId="0"/>
    <xf numFmtId="44" fontId="1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" fillId="0" borderId="0"/>
    <xf numFmtId="43" fontId="16" fillId="0" borderId="0" applyFont="0" applyFill="0" applyBorder="0" applyAlignment="0" applyProtection="0">
      <alignment vertical="center"/>
    </xf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" fillId="0" borderId="0"/>
    <xf numFmtId="0" fontId="12" fillId="0" borderId="0">
      <alignment vertical="center"/>
    </xf>
  </cellStyleXfs>
  <cellXfs count="124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10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164" fontId="4" fillId="0" borderId="26" xfId="0" applyNumberFormat="1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wrapText="1"/>
    </xf>
    <xf numFmtId="1" fontId="6" fillId="0" borderId="26" xfId="0" applyNumberFormat="1" applyFont="1" applyBorder="1" applyAlignment="1">
      <alignment horizontal="center" vertical="center" shrinkToFit="1"/>
    </xf>
    <xf numFmtId="1" fontId="6" fillId="3" borderId="26" xfId="0" applyNumberFormat="1" applyFont="1" applyFill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4" borderId="33" xfId="0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left" vertical="top" wrapText="1"/>
    </xf>
    <xf numFmtId="0" fontId="0" fillId="4" borderId="34" xfId="0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left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left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left" vertical="center" wrapText="1"/>
    </xf>
    <xf numFmtId="0" fontId="0" fillId="0" borderId="29" xfId="0" applyBorder="1" applyAlignment="1">
      <alignment horizontal="center" vertical="center" wrapText="1"/>
    </xf>
    <xf numFmtId="167" fontId="3" fillId="0" borderId="41" xfId="0" applyNumberFormat="1" applyFont="1" applyBorder="1" applyAlignment="1">
      <alignment horizontal="center" vertical="center" wrapText="1"/>
    </xf>
    <xf numFmtId="167" fontId="3" fillId="0" borderId="27" xfId="0" applyNumberFormat="1" applyFont="1" applyBorder="1" applyAlignment="1">
      <alignment horizontal="center" vertical="center" wrapText="1"/>
    </xf>
    <xf numFmtId="167" fontId="3" fillId="0" borderId="30" xfId="0" applyNumberFormat="1" applyFont="1" applyBorder="1" applyAlignment="1">
      <alignment horizontal="center" vertical="center" wrapText="1"/>
    </xf>
    <xf numFmtId="0" fontId="0" fillId="0" borderId="36" xfId="0" applyBorder="1" applyAlignment="1">
      <alignment horizontal="center" wrapText="1"/>
    </xf>
    <xf numFmtId="0" fontId="0" fillId="0" borderId="37" xfId="0" applyBorder="1" applyAlignment="1">
      <alignment horizontal="left" wrapText="1"/>
    </xf>
    <xf numFmtId="0" fontId="0" fillId="0" borderId="38" xfId="0" applyBorder="1" applyAlignment="1">
      <alignment horizontal="left" wrapText="1"/>
    </xf>
    <xf numFmtId="0" fontId="0" fillId="0" borderId="24" xfId="0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left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left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left" vertical="center" wrapText="1"/>
    </xf>
    <xf numFmtId="0" fontId="0" fillId="3" borderId="34" xfId="0" applyFill="1" applyBorder="1" applyAlignment="1">
      <alignment horizontal="left" wrapText="1"/>
    </xf>
    <xf numFmtId="0" fontId="0" fillId="3" borderId="35" xfId="0" applyFill="1" applyBorder="1" applyAlignment="1">
      <alignment horizontal="left" wrapText="1"/>
    </xf>
    <xf numFmtId="0" fontId="0" fillId="0" borderId="52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3" fillId="0" borderId="22" xfId="0" applyNumberFormat="1" applyFont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 wrapText="1"/>
    </xf>
    <xf numFmtId="0" fontId="0" fillId="3" borderId="35" xfId="0" applyFill="1" applyBorder="1" applyAlignment="1">
      <alignment horizontal="center" vertical="center" wrapText="1"/>
    </xf>
    <xf numFmtId="0" fontId="59" fillId="0" borderId="53" xfId="0" applyFont="1" applyBorder="1" applyAlignment="1">
      <alignment horizontal="center" vertical="center" wrapText="1"/>
    </xf>
    <xf numFmtId="0" fontId="59" fillId="0" borderId="54" xfId="0" applyFont="1" applyBorder="1" applyAlignment="1">
      <alignment horizontal="center" vertical="center" wrapText="1"/>
    </xf>
    <xf numFmtId="0" fontId="59" fillId="0" borderId="56" xfId="0" applyFont="1" applyBorder="1" applyAlignment="1">
      <alignment horizontal="center" vertical="center" wrapText="1"/>
    </xf>
    <xf numFmtId="167" fontId="0" fillId="0" borderId="38" xfId="0" applyNumberFormat="1" applyBorder="1" applyAlignment="1">
      <alignment horizontal="center" vertical="center" wrapText="1"/>
    </xf>
    <xf numFmtId="167" fontId="8" fillId="4" borderId="35" xfId="0" applyNumberFormat="1" applyFont="1" applyFill="1" applyBorder="1" applyAlignment="1">
      <alignment horizontal="center" vertical="center" wrapText="1"/>
    </xf>
    <xf numFmtId="167" fontId="6" fillId="0" borderId="1" xfId="0" applyNumberFormat="1" applyFont="1" applyBorder="1" applyAlignment="1">
      <alignment horizontal="center" vertical="center" shrinkToFit="1"/>
    </xf>
    <xf numFmtId="167" fontId="6" fillId="0" borderId="27" xfId="0" applyNumberFormat="1" applyFont="1" applyBorder="1" applyAlignment="1">
      <alignment horizontal="center" vertical="center" shrinkToFit="1"/>
    </xf>
    <xf numFmtId="167" fontId="0" fillId="0" borderId="1" xfId="0" applyNumberFormat="1" applyBorder="1" applyAlignment="1">
      <alignment horizontal="center" vertical="center" wrapText="1"/>
    </xf>
    <xf numFmtId="167" fontId="0" fillId="0" borderId="27" xfId="0" applyNumberFormat="1" applyBorder="1" applyAlignment="1">
      <alignment horizontal="center" vertical="center" wrapText="1"/>
    </xf>
    <xf numFmtId="167" fontId="0" fillId="3" borderId="1" xfId="0" applyNumberFormat="1" applyFill="1" applyBorder="1" applyAlignment="1">
      <alignment horizontal="center" vertical="center" wrapText="1"/>
    </xf>
    <xf numFmtId="167" fontId="0" fillId="3" borderId="27" xfId="0" applyNumberFormat="1" applyFill="1" applyBorder="1" applyAlignment="1">
      <alignment horizontal="center" vertical="center" wrapText="1"/>
    </xf>
    <xf numFmtId="167" fontId="3" fillId="5" borderId="32" xfId="0" applyNumberFormat="1" applyFont="1" applyFill="1" applyBorder="1" applyAlignment="1">
      <alignment horizontal="center" vertical="center" wrapText="1"/>
    </xf>
    <xf numFmtId="167" fontId="3" fillId="0" borderId="35" xfId="0" applyNumberFormat="1" applyFont="1" applyBorder="1" applyAlignment="1">
      <alignment horizontal="center" vertical="center" wrapText="1"/>
    </xf>
    <xf numFmtId="0" fontId="55" fillId="28" borderId="20" xfId="0" applyFont="1" applyFill="1" applyBorder="1"/>
    <xf numFmtId="0" fontId="55" fillId="28" borderId="46" xfId="0" applyFont="1" applyFill="1" applyBorder="1"/>
    <xf numFmtId="0" fontId="57" fillId="2" borderId="44" xfId="0" applyFont="1" applyFill="1" applyBorder="1" applyAlignment="1">
      <alignment horizontal="center" vertical="center" wrapText="1"/>
    </xf>
    <xf numFmtId="0" fontId="57" fillId="2" borderId="17" xfId="0" applyFont="1" applyFill="1" applyBorder="1" applyAlignment="1">
      <alignment horizontal="center" vertical="center" wrapText="1"/>
    </xf>
    <xf numFmtId="0" fontId="51" fillId="28" borderId="18" xfId="0" applyFont="1" applyFill="1" applyBorder="1" applyAlignment="1">
      <alignment horizontal="center" vertical="center"/>
    </xf>
    <xf numFmtId="0" fontId="51" fillId="28" borderId="19" xfId="0" applyFont="1" applyFill="1" applyBorder="1" applyAlignment="1">
      <alignment horizontal="center" vertical="center"/>
    </xf>
    <xf numFmtId="0" fontId="51" fillId="28" borderId="20" xfId="0" applyFont="1" applyFill="1" applyBorder="1" applyAlignment="1">
      <alignment horizontal="center" vertical="center"/>
    </xf>
    <xf numFmtId="0" fontId="52" fillId="28" borderId="21" xfId="0" applyFont="1" applyFill="1" applyBorder="1" applyAlignment="1">
      <alignment horizontal="center"/>
    </xf>
    <xf numFmtId="0" fontId="52" fillId="28" borderId="0" xfId="0" applyFont="1" applyFill="1" applyAlignment="1">
      <alignment horizontal="center"/>
    </xf>
    <xf numFmtId="0" fontId="52" fillId="28" borderId="22" xfId="0" applyFont="1" applyFill="1" applyBorder="1" applyAlignment="1">
      <alignment horizontal="center"/>
    </xf>
    <xf numFmtId="0" fontId="53" fillId="28" borderId="44" xfId="0" applyFont="1" applyFill="1" applyBorder="1" applyAlignment="1">
      <alignment horizontal="center"/>
    </xf>
    <xf numFmtId="0" fontId="53" fillId="28" borderId="45" xfId="0" applyFont="1" applyFill="1" applyBorder="1" applyAlignment="1">
      <alignment horizontal="center"/>
    </xf>
    <xf numFmtId="0" fontId="53" fillId="28" borderId="46" xfId="0" applyFont="1" applyFill="1" applyBorder="1" applyAlignment="1">
      <alignment horizontal="center"/>
    </xf>
    <xf numFmtId="0" fontId="54" fillId="28" borderId="18" xfId="0" applyFont="1" applyFill="1" applyBorder="1" applyAlignment="1">
      <alignment horizontal="center" vertical="center" wrapText="1"/>
    </xf>
    <xf numFmtId="0" fontId="54" fillId="28" borderId="44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horizontal="center" vertical="top" wrapText="1"/>
    </xf>
    <xf numFmtId="0" fontId="3" fillId="2" borderId="60" xfId="0" applyFont="1" applyFill="1" applyBorder="1" applyAlignment="1">
      <alignment horizontal="center" vertical="top" wrapText="1"/>
    </xf>
    <xf numFmtId="0" fontId="57" fillId="2" borderId="59" xfId="0" applyFont="1" applyFill="1" applyBorder="1" applyAlignment="1">
      <alignment horizontal="center" vertical="center" wrapText="1"/>
    </xf>
    <xf numFmtId="0" fontId="57" fillId="2" borderId="60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56" fillId="0" borderId="47" xfId="0" applyFont="1" applyBorder="1" applyAlignment="1">
      <alignment horizontal="center" vertical="center"/>
    </xf>
    <xf numFmtId="0" fontId="56" fillId="0" borderId="48" xfId="0" applyFont="1" applyBorder="1" applyAlignment="1">
      <alignment horizontal="center" vertical="center"/>
    </xf>
    <xf numFmtId="0" fontId="56" fillId="0" borderId="49" xfId="0" applyFont="1" applyBorder="1" applyAlignment="1">
      <alignment horizontal="center" vertical="center"/>
    </xf>
    <xf numFmtId="0" fontId="53" fillId="28" borderId="21" xfId="0" applyFont="1" applyFill="1" applyBorder="1" applyAlignment="1">
      <alignment horizontal="center"/>
    </xf>
    <xf numFmtId="0" fontId="53" fillId="28" borderId="0" xfId="0" applyFont="1" applyFill="1" applyAlignment="1">
      <alignment horizontal="center"/>
    </xf>
    <xf numFmtId="0" fontId="53" fillId="28" borderId="22" xfId="0" applyFont="1" applyFill="1" applyBorder="1" applyAlignment="1">
      <alignment horizontal="center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60" fillId="0" borderId="13" xfId="0" applyFont="1" applyBorder="1" applyAlignment="1">
      <alignment horizontal="left" vertical="center"/>
    </xf>
    <xf numFmtId="0" fontId="60" fillId="0" borderId="55" xfId="0" applyFont="1" applyBorder="1" applyAlignment="1">
      <alignment horizontal="left" vertical="center"/>
    </xf>
    <xf numFmtId="0" fontId="60" fillId="0" borderId="57" xfId="0" applyFont="1" applyBorder="1" applyAlignment="1">
      <alignment horizontal="left" vertical="center"/>
    </xf>
    <xf numFmtId="0" fontId="60" fillId="0" borderId="58" xfId="0" applyFont="1" applyBorder="1" applyAlignment="1">
      <alignment horizontal="left" vertical="center"/>
    </xf>
    <xf numFmtId="0" fontId="58" fillId="29" borderId="47" xfId="0" applyFont="1" applyFill="1" applyBorder="1" applyAlignment="1">
      <alignment horizontal="center" vertical="center"/>
    </xf>
    <xf numFmtId="0" fontId="58" fillId="29" borderId="48" xfId="0" applyFont="1" applyFill="1" applyBorder="1" applyAlignment="1">
      <alignment horizontal="center" vertical="center"/>
    </xf>
    <xf numFmtId="0" fontId="58" fillId="29" borderId="49" xfId="0" applyFont="1" applyFill="1" applyBorder="1" applyAlignment="1">
      <alignment horizontal="center" vertical="center"/>
    </xf>
    <xf numFmtId="0" fontId="60" fillId="0" borderId="15" xfId="0" applyFont="1" applyBorder="1" applyAlignment="1">
      <alignment horizontal="left" vertical="center"/>
    </xf>
    <xf numFmtId="0" fontId="60" fillId="0" borderId="23" xfId="0" applyFont="1" applyBorder="1" applyAlignment="1">
      <alignment horizontal="left" vertical="center"/>
    </xf>
    <xf numFmtId="0" fontId="60" fillId="0" borderId="13" xfId="0" applyFont="1" applyBorder="1" applyAlignment="1">
      <alignment horizontal="left" vertical="center" wrapText="1"/>
    </xf>
    <xf numFmtId="0" fontId="60" fillId="0" borderId="55" xfId="0" applyFont="1" applyBorder="1" applyAlignment="1">
      <alignment horizontal="left" vertical="center" wrapText="1"/>
    </xf>
  </cellXfs>
  <cellStyles count="285">
    <cellStyle name="20% - Accent1 2" xfId="2" xr:uid="{00000000-0005-0000-0000-000000000000}"/>
    <cellStyle name="20% - Accent1 2 2" xfId="3" xr:uid="{00000000-0005-0000-0000-000001000000}"/>
    <cellStyle name="20% - Accent1 2 2 2" xfId="4" xr:uid="{00000000-0005-0000-0000-000002000000}"/>
    <cellStyle name="20% - Accent1 2 3" xfId="5" xr:uid="{00000000-0005-0000-0000-000003000000}"/>
    <cellStyle name="20% - Accent1 2 4" xfId="6" xr:uid="{00000000-0005-0000-0000-000004000000}"/>
    <cellStyle name="20% - Accent1 3" xfId="7" xr:uid="{00000000-0005-0000-0000-000005000000}"/>
    <cellStyle name="20% - Accent2 2" xfId="8" xr:uid="{00000000-0005-0000-0000-000006000000}"/>
    <cellStyle name="20% - Accent2 2 2" xfId="9" xr:uid="{00000000-0005-0000-0000-000007000000}"/>
    <cellStyle name="20% - Accent2 2 2 2" xfId="10" xr:uid="{00000000-0005-0000-0000-000008000000}"/>
    <cellStyle name="20% - Accent2 2 3" xfId="11" xr:uid="{00000000-0005-0000-0000-000009000000}"/>
    <cellStyle name="20% - Accent2 2 4" xfId="12" xr:uid="{00000000-0005-0000-0000-00000A000000}"/>
    <cellStyle name="20% - Accent2 3" xfId="13" xr:uid="{00000000-0005-0000-0000-00000B000000}"/>
    <cellStyle name="20% - Accent3 2" xfId="14" xr:uid="{00000000-0005-0000-0000-00000C000000}"/>
    <cellStyle name="20% - Accent3 2 2" xfId="15" xr:uid="{00000000-0005-0000-0000-00000D000000}"/>
    <cellStyle name="20% - Accent3 2 2 2" xfId="16" xr:uid="{00000000-0005-0000-0000-00000E000000}"/>
    <cellStyle name="20% - Accent3 2 3" xfId="17" xr:uid="{00000000-0005-0000-0000-00000F000000}"/>
    <cellStyle name="20% - Accent3 2 4" xfId="18" xr:uid="{00000000-0005-0000-0000-000010000000}"/>
    <cellStyle name="20% - Accent3 3" xfId="19" xr:uid="{00000000-0005-0000-0000-000011000000}"/>
    <cellStyle name="20% - Accent4 2" xfId="20" xr:uid="{00000000-0005-0000-0000-000012000000}"/>
    <cellStyle name="20% - Accent4 2 2" xfId="21" xr:uid="{00000000-0005-0000-0000-000013000000}"/>
    <cellStyle name="20% - Accent4 2 2 2" xfId="22" xr:uid="{00000000-0005-0000-0000-000014000000}"/>
    <cellStyle name="20% - Accent4 2 3" xfId="23" xr:uid="{00000000-0005-0000-0000-000015000000}"/>
    <cellStyle name="20% - Accent4 2 4" xfId="24" xr:uid="{00000000-0005-0000-0000-000016000000}"/>
    <cellStyle name="20% - Accent4 3" xfId="25" xr:uid="{00000000-0005-0000-0000-000017000000}"/>
    <cellStyle name="20% - Accent5 2" xfId="26" xr:uid="{00000000-0005-0000-0000-000018000000}"/>
    <cellStyle name="20% - Accent5 2 2" xfId="27" xr:uid="{00000000-0005-0000-0000-000019000000}"/>
    <cellStyle name="20% - Accent5 2 2 2" xfId="28" xr:uid="{00000000-0005-0000-0000-00001A000000}"/>
    <cellStyle name="20% - Accent5 2 3" xfId="29" xr:uid="{00000000-0005-0000-0000-00001B000000}"/>
    <cellStyle name="20% - Accent5 2 4" xfId="30" xr:uid="{00000000-0005-0000-0000-00001C000000}"/>
    <cellStyle name="20% - Accent5 3" xfId="31" xr:uid="{00000000-0005-0000-0000-00001D000000}"/>
    <cellStyle name="20% - Accent6 2" xfId="32" xr:uid="{00000000-0005-0000-0000-00001E000000}"/>
    <cellStyle name="20% - Accent6 2 2" xfId="33" xr:uid="{00000000-0005-0000-0000-00001F000000}"/>
    <cellStyle name="20% - Accent6 2 2 2" xfId="34" xr:uid="{00000000-0005-0000-0000-000020000000}"/>
    <cellStyle name="20% - Accent6 2 3" xfId="35" xr:uid="{00000000-0005-0000-0000-000021000000}"/>
    <cellStyle name="20% - Accent6 2 4" xfId="36" xr:uid="{00000000-0005-0000-0000-000022000000}"/>
    <cellStyle name="20% - Accent6 3" xfId="37" xr:uid="{00000000-0005-0000-0000-000023000000}"/>
    <cellStyle name="40% - Accent1 2" xfId="38" xr:uid="{00000000-0005-0000-0000-000024000000}"/>
    <cellStyle name="40% - Accent1 2 2" xfId="39" xr:uid="{00000000-0005-0000-0000-000025000000}"/>
    <cellStyle name="40% - Accent1 2 2 2" xfId="40" xr:uid="{00000000-0005-0000-0000-000026000000}"/>
    <cellStyle name="40% - Accent1 2 3" xfId="41" xr:uid="{00000000-0005-0000-0000-000027000000}"/>
    <cellStyle name="40% - Accent1 2 4" xfId="42" xr:uid="{00000000-0005-0000-0000-000028000000}"/>
    <cellStyle name="40% - Accent1 3" xfId="43" xr:uid="{00000000-0005-0000-0000-000029000000}"/>
    <cellStyle name="40% - Accent2 2" xfId="44" xr:uid="{00000000-0005-0000-0000-00002A000000}"/>
    <cellStyle name="40% - Accent2 2 2" xfId="45" xr:uid="{00000000-0005-0000-0000-00002B000000}"/>
    <cellStyle name="40% - Accent2 2 2 2" xfId="46" xr:uid="{00000000-0005-0000-0000-00002C000000}"/>
    <cellStyle name="40% - Accent2 2 3" xfId="47" xr:uid="{00000000-0005-0000-0000-00002D000000}"/>
    <cellStyle name="40% - Accent2 2 4" xfId="48" xr:uid="{00000000-0005-0000-0000-00002E000000}"/>
    <cellStyle name="40% - Accent2 3" xfId="49" xr:uid="{00000000-0005-0000-0000-00002F000000}"/>
    <cellStyle name="40% - Accent3 2" xfId="50" xr:uid="{00000000-0005-0000-0000-000030000000}"/>
    <cellStyle name="40% - Accent3 2 2" xfId="51" xr:uid="{00000000-0005-0000-0000-000031000000}"/>
    <cellStyle name="40% - Accent3 2 2 2" xfId="52" xr:uid="{00000000-0005-0000-0000-000032000000}"/>
    <cellStyle name="40% - Accent3 2 3" xfId="53" xr:uid="{00000000-0005-0000-0000-000033000000}"/>
    <cellStyle name="40% - Accent3 2 4" xfId="54" xr:uid="{00000000-0005-0000-0000-000034000000}"/>
    <cellStyle name="40% - Accent3 3" xfId="55" xr:uid="{00000000-0005-0000-0000-000035000000}"/>
    <cellStyle name="40% - Accent4 2" xfId="56" xr:uid="{00000000-0005-0000-0000-000036000000}"/>
    <cellStyle name="40% - Accent4 2 2" xfId="57" xr:uid="{00000000-0005-0000-0000-000037000000}"/>
    <cellStyle name="40% - Accent4 2 2 2" xfId="58" xr:uid="{00000000-0005-0000-0000-000038000000}"/>
    <cellStyle name="40% - Accent4 2 3" xfId="59" xr:uid="{00000000-0005-0000-0000-000039000000}"/>
    <cellStyle name="40% - Accent4 2 4" xfId="60" xr:uid="{00000000-0005-0000-0000-00003A000000}"/>
    <cellStyle name="40% - Accent4 3" xfId="61" xr:uid="{00000000-0005-0000-0000-00003B000000}"/>
    <cellStyle name="40% - Accent5 2" xfId="62" xr:uid="{00000000-0005-0000-0000-00003C000000}"/>
    <cellStyle name="40% - Accent5 2 2" xfId="63" xr:uid="{00000000-0005-0000-0000-00003D000000}"/>
    <cellStyle name="40% - Accent5 2 2 2" xfId="64" xr:uid="{00000000-0005-0000-0000-00003E000000}"/>
    <cellStyle name="40% - Accent5 2 3" xfId="65" xr:uid="{00000000-0005-0000-0000-00003F000000}"/>
    <cellStyle name="40% - Accent5 2 4" xfId="66" xr:uid="{00000000-0005-0000-0000-000040000000}"/>
    <cellStyle name="40% - Accent5 3" xfId="67" xr:uid="{00000000-0005-0000-0000-000041000000}"/>
    <cellStyle name="40% - Accent6 2" xfId="68" xr:uid="{00000000-0005-0000-0000-000042000000}"/>
    <cellStyle name="40% - Accent6 2 2" xfId="69" xr:uid="{00000000-0005-0000-0000-000043000000}"/>
    <cellStyle name="40% - Accent6 2 2 2" xfId="70" xr:uid="{00000000-0005-0000-0000-000044000000}"/>
    <cellStyle name="40% - Accent6 2 3" xfId="71" xr:uid="{00000000-0005-0000-0000-000045000000}"/>
    <cellStyle name="40% - Accent6 2 4" xfId="72" xr:uid="{00000000-0005-0000-0000-000046000000}"/>
    <cellStyle name="40% - Accent6 3" xfId="73" xr:uid="{00000000-0005-0000-0000-000047000000}"/>
    <cellStyle name="60% - Accent1 2" xfId="74" xr:uid="{00000000-0005-0000-0000-000048000000}"/>
    <cellStyle name="60% - Accent1 2 2" xfId="75" xr:uid="{00000000-0005-0000-0000-000049000000}"/>
    <cellStyle name="60% - Accent1 2 3" xfId="76" xr:uid="{00000000-0005-0000-0000-00004A000000}"/>
    <cellStyle name="60% - Accent1 2 4" xfId="77" xr:uid="{00000000-0005-0000-0000-00004B000000}"/>
    <cellStyle name="60% - Accent1 3" xfId="78" xr:uid="{00000000-0005-0000-0000-00004C000000}"/>
    <cellStyle name="60% - Accent2 2" xfId="79" xr:uid="{00000000-0005-0000-0000-00004D000000}"/>
    <cellStyle name="60% - Accent2 2 2" xfId="80" xr:uid="{00000000-0005-0000-0000-00004E000000}"/>
    <cellStyle name="60% - Accent2 2 3" xfId="81" xr:uid="{00000000-0005-0000-0000-00004F000000}"/>
    <cellStyle name="60% - Accent2 2 4" xfId="82" xr:uid="{00000000-0005-0000-0000-000050000000}"/>
    <cellStyle name="60% - Accent2 3" xfId="83" xr:uid="{00000000-0005-0000-0000-000051000000}"/>
    <cellStyle name="60% - Accent3 2" xfId="84" xr:uid="{00000000-0005-0000-0000-000052000000}"/>
    <cellStyle name="60% - Accent3 2 2" xfId="85" xr:uid="{00000000-0005-0000-0000-000053000000}"/>
    <cellStyle name="60% - Accent3 2 3" xfId="86" xr:uid="{00000000-0005-0000-0000-000054000000}"/>
    <cellStyle name="60% - Accent3 2 4" xfId="87" xr:uid="{00000000-0005-0000-0000-000055000000}"/>
    <cellStyle name="60% - Accent3 3" xfId="88" xr:uid="{00000000-0005-0000-0000-000056000000}"/>
    <cellStyle name="60% - Accent4 2" xfId="89" xr:uid="{00000000-0005-0000-0000-000057000000}"/>
    <cellStyle name="60% - Accent4 2 2" xfId="90" xr:uid="{00000000-0005-0000-0000-000058000000}"/>
    <cellStyle name="60% - Accent4 2 3" xfId="91" xr:uid="{00000000-0005-0000-0000-000059000000}"/>
    <cellStyle name="60% - Accent4 2 4" xfId="92" xr:uid="{00000000-0005-0000-0000-00005A000000}"/>
    <cellStyle name="60% - Accent4 3" xfId="93" xr:uid="{00000000-0005-0000-0000-00005B000000}"/>
    <cellStyle name="60% - Accent5 2" xfId="94" xr:uid="{00000000-0005-0000-0000-00005C000000}"/>
    <cellStyle name="60% - Accent5 2 2" xfId="95" xr:uid="{00000000-0005-0000-0000-00005D000000}"/>
    <cellStyle name="60% - Accent5 2 3" xfId="96" xr:uid="{00000000-0005-0000-0000-00005E000000}"/>
    <cellStyle name="60% - Accent5 2 4" xfId="97" xr:uid="{00000000-0005-0000-0000-00005F000000}"/>
    <cellStyle name="60% - Accent5 3" xfId="98" xr:uid="{00000000-0005-0000-0000-000060000000}"/>
    <cellStyle name="60% - Accent6 2" xfId="99" xr:uid="{00000000-0005-0000-0000-000061000000}"/>
    <cellStyle name="60% - Accent6 2 2" xfId="100" xr:uid="{00000000-0005-0000-0000-000062000000}"/>
    <cellStyle name="60% - Accent6 2 3" xfId="101" xr:uid="{00000000-0005-0000-0000-000063000000}"/>
    <cellStyle name="60% - Accent6 2 4" xfId="102" xr:uid="{00000000-0005-0000-0000-000064000000}"/>
    <cellStyle name="60% - Accent6 3" xfId="103" xr:uid="{00000000-0005-0000-0000-000065000000}"/>
    <cellStyle name="Accent1 2" xfId="104" xr:uid="{00000000-0005-0000-0000-000066000000}"/>
    <cellStyle name="Accent1 2 2" xfId="105" xr:uid="{00000000-0005-0000-0000-000067000000}"/>
    <cellStyle name="Accent1 2 3" xfId="106" xr:uid="{00000000-0005-0000-0000-000068000000}"/>
    <cellStyle name="Accent1 2 4" xfId="107" xr:uid="{00000000-0005-0000-0000-000069000000}"/>
    <cellStyle name="Accent1 3" xfId="108" xr:uid="{00000000-0005-0000-0000-00006A000000}"/>
    <cellStyle name="Accent2 2" xfId="109" xr:uid="{00000000-0005-0000-0000-00006B000000}"/>
    <cellStyle name="Accent2 2 2" xfId="110" xr:uid="{00000000-0005-0000-0000-00006C000000}"/>
    <cellStyle name="Accent2 2 3" xfId="111" xr:uid="{00000000-0005-0000-0000-00006D000000}"/>
    <cellStyle name="Accent2 2 4" xfId="112" xr:uid="{00000000-0005-0000-0000-00006E000000}"/>
    <cellStyle name="Accent2 3" xfId="113" xr:uid="{00000000-0005-0000-0000-00006F000000}"/>
    <cellStyle name="Accent3 2" xfId="114" xr:uid="{00000000-0005-0000-0000-000070000000}"/>
    <cellStyle name="Accent3 2 2" xfId="115" xr:uid="{00000000-0005-0000-0000-000071000000}"/>
    <cellStyle name="Accent3 2 3" xfId="116" xr:uid="{00000000-0005-0000-0000-000072000000}"/>
    <cellStyle name="Accent3 2 4" xfId="117" xr:uid="{00000000-0005-0000-0000-000073000000}"/>
    <cellStyle name="Accent3 3" xfId="118" xr:uid="{00000000-0005-0000-0000-000074000000}"/>
    <cellStyle name="Accent4 2" xfId="119" xr:uid="{00000000-0005-0000-0000-000075000000}"/>
    <cellStyle name="Accent4 2 2" xfId="120" xr:uid="{00000000-0005-0000-0000-000076000000}"/>
    <cellStyle name="Accent4 2 3" xfId="121" xr:uid="{00000000-0005-0000-0000-000077000000}"/>
    <cellStyle name="Accent4 2 4" xfId="122" xr:uid="{00000000-0005-0000-0000-000078000000}"/>
    <cellStyle name="Accent4 3" xfId="123" xr:uid="{00000000-0005-0000-0000-000079000000}"/>
    <cellStyle name="Accent5 2" xfId="124" xr:uid="{00000000-0005-0000-0000-00007A000000}"/>
    <cellStyle name="Accent5 2 2" xfId="125" xr:uid="{00000000-0005-0000-0000-00007B000000}"/>
    <cellStyle name="Accent5 2 3" xfId="126" xr:uid="{00000000-0005-0000-0000-00007C000000}"/>
    <cellStyle name="Accent5 2 4" xfId="127" xr:uid="{00000000-0005-0000-0000-00007D000000}"/>
    <cellStyle name="Accent5 3" xfId="128" xr:uid="{00000000-0005-0000-0000-00007E000000}"/>
    <cellStyle name="Accent6 2" xfId="129" xr:uid="{00000000-0005-0000-0000-00007F000000}"/>
    <cellStyle name="Accent6 2 2" xfId="130" xr:uid="{00000000-0005-0000-0000-000080000000}"/>
    <cellStyle name="Accent6 2 3" xfId="131" xr:uid="{00000000-0005-0000-0000-000081000000}"/>
    <cellStyle name="Accent6 2 4" xfId="132" xr:uid="{00000000-0005-0000-0000-000082000000}"/>
    <cellStyle name="Accent6 3" xfId="133" xr:uid="{00000000-0005-0000-0000-000083000000}"/>
    <cellStyle name="Bad 2" xfId="134" xr:uid="{00000000-0005-0000-0000-000084000000}"/>
    <cellStyle name="Bad 2 2" xfId="135" xr:uid="{00000000-0005-0000-0000-000085000000}"/>
    <cellStyle name="Bad 2 3" xfId="136" xr:uid="{00000000-0005-0000-0000-000086000000}"/>
    <cellStyle name="Bad 2 4" xfId="137" xr:uid="{00000000-0005-0000-0000-000087000000}"/>
    <cellStyle name="Bad 3" xfId="138" xr:uid="{00000000-0005-0000-0000-000088000000}"/>
    <cellStyle name="Calculation 2" xfId="139" xr:uid="{00000000-0005-0000-0000-000089000000}"/>
    <cellStyle name="Calculation 2 2" xfId="140" xr:uid="{00000000-0005-0000-0000-00008A000000}"/>
    <cellStyle name="Calculation 2 3" xfId="141" xr:uid="{00000000-0005-0000-0000-00008B000000}"/>
    <cellStyle name="Calculation 2 4" xfId="142" xr:uid="{00000000-0005-0000-0000-00008C000000}"/>
    <cellStyle name="Calculation 3" xfId="143" xr:uid="{00000000-0005-0000-0000-00008D000000}"/>
    <cellStyle name="Check Cell 2" xfId="144" xr:uid="{00000000-0005-0000-0000-00008E000000}"/>
    <cellStyle name="Check Cell 2 2" xfId="145" xr:uid="{00000000-0005-0000-0000-00008F000000}"/>
    <cellStyle name="Check Cell 2 3" xfId="146" xr:uid="{00000000-0005-0000-0000-000090000000}"/>
    <cellStyle name="Check Cell 2 4" xfId="147" xr:uid="{00000000-0005-0000-0000-000091000000}"/>
    <cellStyle name="Check Cell 3" xfId="148" xr:uid="{00000000-0005-0000-0000-000092000000}"/>
    <cellStyle name="Comma 2" xfId="150" xr:uid="{00000000-0005-0000-0000-000093000000}"/>
    <cellStyle name="Comma 2 2" xfId="151" xr:uid="{00000000-0005-0000-0000-000094000000}"/>
    <cellStyle name="Comma 2 2 2" xfId="152" xr:uid="{00000000-0005-0000-0000-000095000000}"/>
    <cellStyle name="Comma 2 2 2 2" xfId="265" xr:uid="{00000000-0005-0000-0000-000096000000}"/>
    <cellStyle name="Comma 2 2 3" xfId="153" xr:uid="{00000000-0005-0000-0000-000097000000}"/>
    <cellStyle name="Comma 2 2 3 2" xfId="266" xr:uid="{00000000-0005-0000-0000-000098000000}"/>
    <cellStyle name="Comma 2 3" xfId="154" xr:uid="{00000000-0005-0000-0000-000099000000}"/>
    <cellStyle name="Comma 2 3 2" xfId="155" xr:uid="{00000000-0005-0000-0000-00009A000000}"/>
    <cellStyle name="Comma 2 3 2 2" xfId="156" xr:uid="{00000000-0005-0000-0000-00009B000000}"/>
    <cellStyle name="Comma 2 3 2 2 2" xfId="157" xr:uid="{00000000-0005-0000-0000-00009C000000}"/>
    <cellStyle name="Comma 2 3 2 2 2 2" xfId="270" xr:uid="{00000000-0005-0000-0000-00009D000000}"/>
    <cellStyle name="Comma 2 3 2 2 2 8" xfId="253" xr:uid="{00000000-0005-0000-0000-00009E000000}"/>
    <cellStyle name="Comma 2 3 2 2 2 8 2" xfId="277" xr:uid="{00000000-0005-0000-0000-00009F000000}"/>
    <cellStyle name="Comma 2 3 2 2 3" xfId="269" xr:uid="{00000000-0005-0000-0000-0000A0000000}"/>
    <cellStyle name="Comma 2 3 2 3" xfId="268" xr:uid="{00000000-0005-0000-0000-0000A1000000}"/>
    <cellStyle name="Comma 2 3 3" xfId="158" xr:uid="{00000000-0005-0000-0000-0000A2000000}"/>
    <cellStyle name="Comma 2 3 3 2" xfId="159" xr:uid="{00000000-0005-0000-0000-0000A3000000}"/>
    <cellStyle name="Comma 2 3 3 2 2" xfId="272" xr:uid="{00000000-0005-0000-0000-0000A4000000}"/>
    <cellStyle name="Comma 2 3 3 3" xfId="271" xr:uid="{00000000-0005-0000-0000-0000A5000000}"/>
    <cellStyle name="Comma 2 3 4" xfId="267" xr:uid="{00000000-0005-0000-0000-0000A6000000}"/>
    <cellStyle name="Comma 2 4" xfId="160" xr:uid="{00000000-0005-0000-0000-0000A7000000}"/>
    <cellStyle name="Comma 2 4 2" xfId="273" xr:uid="{00000000-0005-0000-0000-0000A8000000}"/>
    <cellStyle name="Comma 2 5" xfId="256" xr:uid="{00000000-0005-0000-0000-0000A9000000}"/>
    <cellStyle name="Comma 2 5 2" xfId="280" xr:uid="{00000000-0005-0000-0000-0000AA000000}"/>
    <cellStyle name="Comma 2 6" xfId="264" xr:uid="{00000000-0005-0000-0000-0000AB000000}"/>
    <cellStyle name="Comma 3" xfId="161" xr:uid="{00000000-0005-0000-0000-0000AC000000}"/>
    <cellStyle name="Comma 3 2" xfId="162" xr:uid="{00000000-0005-0000-0000-0000AD000000}"/>
    <cellStyle name="Comma 3 3" xfId="163" xr:uid="{00000000-0005-0000-0000-0000AE000000}"/>
    <cellStyle name="Comma 3 3 2" xfId="275" xr:uid="{00000000-0005-0000-0000-0000AF000000}"/>
    <cellStyle name="Comma 3 4" xfId="258" xr:uid="{00000000-0005-0000-0000-0000B0000000}"/>
    <cellStyle name="Comma 3 4 2" xfId="282" xr:uid="{00000000-0005-0000-0000-0000B1000000}"/>
    <cellStyle name="Comma 3 5" xfId="274" xr:uid="{00000000-0005-0000-0000-0000B2000000}"/>
    <cellStyle name="Comma 4" xfId="164" xr:uid="{00000000-0005-0000-0000-0000B3000000}"/>
    <cellStyle name="Comma 5" xfId="255" xr:uid="{00000000-0005-0000-0000-0000B4000000}"/>
    <cellStyle name="Comma 5 2" xfId="279" xr:uid="{00000000-0005-0000-0000-0000B5000000}"/>
    <cellStyle name="Comma 6" xfId="263" xr:uid="{00000000-0005-0000-0000-0000B6000000}"/>
    <cellStyle name="Comma 7" xfId="149" xr:uid="{00000000-0005-0000-0000-0000B7000000}"/>
    <cellStyle name="Currency 2" xfId="262" xr:uid="{00000000-0005-0000-0000-0000B8000000}"/>
    <cellStyle name="Excel Built-in Normal" xfId="260" xr:uid="{00000000-0005-0000-0000-0000B9000000}"/>
    <cellStyle name="Explanatory Text 2" xfId="165" xr:uid="{00000000-0005-0000-0000-0000BA000000}"/>
    <cellStyle name="Explanatory Text 2 2" xfId="166" xr:uid="{00000000-0005-0000-0000-0000BB000000}"/>
    <cellStyle name="Explanatory Text 2 3" xfId="167" xr:uid="{00000000-0005-0000-0000-0000BC000000}"/>
    <cellStyle name="Explanatory Text 2 4" xfId="168" xr:uid="{00000000-0005-0000-0000-0000BD000000}"/>
    <cellStyle name="Explanatory Text 3" xfId="169" xr:uid="{00000000-0005-0000-0000-0000BE000000}"/>
    <cellStyle name="Good 2" xfId="170" xr:uid="{00000000-0005-0000-0000-0000BF000000}"/>
    <cellStyle name="Good 2 2" xfId="171" xr:uid="{00000000-0005-0000-0000-0000C0000000}"/>
    <cellStyle name="Good 2 3" xfId="172" xr:uid="{00000000-0005-0000-0000-0000C1000000}"/>
    <cellStyle name="Good 2 4" xfId="173" xr:uid="{00000000-0005-0000-0000-0000C2000000}"/>
    <cellStyle name="Good 3" xfId="174" xr:uid="{00000000-0005-0000-0000-0000C3000000}"/>
    <cellStyle name="Heading 1 2" xfId="175" xr:uid="{00000000-0005-0000-0000-0000C4000000}"/>
    <cellStyle name="Heading 1 2 2" xfId="176" xr:uid="{00000000-0005-0000-0000-0000C5000000}"/>
    <cellStyle name="Heading 1 2 3" xfId="177" xr:uid="{00000000-0005-0000-0000-0000C6000000}"/>
    <cellStyle name="Heading 1 2 4" xfId="178" xr:uid="{00000000-0005-0000-0000-0000C7000000}"/>
    <cellStyle name="Heading 1 3" xfId="179" xr:uid="{00000000-0005-0000-0000-0000C8000000}"/>
    <cellStyle name="Heading 2 2" xfId="180" xr:uid="{00000000-0005-0000-0000-0000C9000000}"/>
    <cellStyle name="Heading 2 2 2" xfId="181" xr:uid="{00000000-0005-0000-0000-0000CA000000}"/>
    <cellStyle name="Heading 2 2 3" xfId="182" xr:uid="{00000000-0005-0000-0000-0000CB000000}"/>
    <cellStyle name="Heading 2 2 4" xfId="183" xr:uid="{00000000-0005-0000-0000-0000CC000000}"/>
    <cellStyle name="Heading 2 3" xfId="184" xr:uid="{00000000-0005-0000-0000-0000CD000000}"/>
    <cellStyle name="Heading 3 2" xfId="185" xr:uid="{00000000-0005-0000-0000-0000CE000000}"/>
    <cellStyle name="Heading 3 2 2" xfId="186" xr:uid="{00000000-0005-0000-0000-0000CF000000}"/>
    <cellStyle name="Heading 3 2 3" xfId="187" xr:uid="{00000000-0005-0000-0000-0000D0000000}"/>
    <cellStyle name="Heading 3 2 4" xfId="188" xr:uid="{00000000-0005-0000-0000-0000D1000000}"/>
    <cellStyle name="Heading 3 3" xfId="189" xr:uid="{00000000-0005-0000-0000-0000D2000000}"/>
    <cellStyle name="Heading 4 2" xfId="190" xr:uid="{00000000-0005-0000-0000-0000D3000000}"/>
    <cellStyle name="Heading 4 2 2" xfId="191" xr:uid="{00000000-0005-0000-0000-0000D4000000}"/>
    <cellStyle name="Heading 4 2 3" xfId="192" xr:uid="{00000000-0005-0000-0000-0000D5000000}"/>
    <cellStyle name="Heading 4 2 4" xfId="193" xr:uid="{00000000-0005-0000-0000-0000D6000000}"/>
    <cellStyle name="Heading 4 3" xfId="194" xr:uid="{00000000-0005-0000-0000-0000D7000000}"/>
    <cellStyle name="Input 2" xfId="195" xr:uid="{00000000-0005-0000-0000-0000D8000000}"/>
    <cellStyle name="Input 2 2" xfId="196" xr:uid="{00000000-0005-0000-0000-0000D9000000}"/>
    <cellStyle name="Input 2 3" xfId="197" xr:uid="{00000000-0005-0000-0000-0000DA000000}"/>
    <cellStyle name="Input 2 4" xfId="198" xr:uid="{00000000-0005-0000-0000-0000DB000000}"/>
    <cellStyle name="Input 3" xfId="199" xr:uid="{00000000-0005-0000-0000-0000DC000000}"/>
    <cellStyle name="Linked Cell 2" xfId="200" xr:uid="{00000000-0005-0000-0000-0000DD000000}"/>
    <cellStyle name="Linked Cell 2 2" xfId="201" xr:uid="{00000000-0005-0000-0000-0000DE000000}"/>
    <cellStyle name="Linked Cell 2 3" xfId="202" xr:uid="{00000000-0005-0000-0000-0000DF000000}"/>
    <cellStyle name="Linked Cell 2 4" xfId="203" xr:uid="{00000000-0005-0000-0000-0000E0000000}"/>
    <cellStyle name="Linked Cell 3" xfId="204" xr:uid="{00000000-0005-0000-0000-0000E1000000}"/>
    <cellStyle name="MANISH" xfId="205" xr:uid="{00000000-0005-0000-0000-0000E2000000}"/>
    <cellStyle name="MANISH 2" xfId="206" xr:uid="{00000000-0005-0000-0000-0000E3000000}"/>
    <cellStyle name="MANISH 2 2" xfId="207" xr:uid="{00000000-0005-0000-0000-0000E4000000}"/>
    <cellStyle name="MANISH 2 3" xfId="208" xr:uid="{00000000-0005-0000-0000-0000E5000000}"/>
    <cellStyle name="MANISH 3" xfId="209" xr:uid="{00000000-0005-0000-0000-0000E6000000}"/>
    <cellStyle name="Neutral 2" xfId="210" xr:uid="{00000000-0005-0000-0000-0000E7000000}"/>
    <cellStyle name="Neutral 2 2" xfId="211" xr:uid="{00000000-0005-0000-0000-0000E8000000}"/>
    <cellStyle name="Neutral 2 3" xfId="212" xr:uid="{00000000-0005-0000-0000-0000E9000000}"/>
    <cellStyle name="Neutral 2 4" xfId="213" xr:uid="{00000000-0005-0000-0000-0000EA000000}"/>
    <cellStyle name="Neutral 3" xfId="214" xr:uid="{00000000-0005-0000-0000-0000EB000000}"/>
    <cellStyle name="Normal" xfId="0" builtinId="0"/>
    <cellStyle name="Normal 2" xfId="215" xr:uid="{00000000-0005-0000-0000-0000ED000000}"/>
    <cellStyle name="Normal 2 2" xfId="216" xr:uid="{00000000-0005-0000-0000-0000EE000000}"/>
    <cellStyle name="Normal 2 2 2" xfId="217" xr:uid="{00000000-0005-0000-0000-0000EF000000}"/>
    <cellStyle name="Normal 2 2 3" xfId="218" xr:uid="{00000000-0005-0000-0000-0000F0000000}"/>
    <cellStyle name="Normal 2 3" xfId="219" xr:uid="{00000000-0005-0000-0000-0000F1000000}"/>
    <cellStyle name="Normal 2 4" xfId="220" xr:uid="{00000000-0005-0000-0000-0000F2000000}"/>
    <cellStyle name="Normal 2 4 2" xfId="221" xr:uid="{00000000-0005-0000-0000-0000F3000000}"/>
    <cellStyle name="Normal 2 5" xfId="259" xr:uid="{00000000-0005-0000-0000-0000F4000000}"/>
    <cellStyle name="Normal 2 5 2" xfId="283" xr:uid="{00000000-0005-0000-0000-0000F5000000}"/>
    <cellStyle name="Normal 28" xfId="222" xr:uid="{00000000-0005-0000-0000-0000F6000000}"/>
    <cellStyle name="Normal 28 2" xfId="276" xr:uid="{00000000-0005-0000-0000-0000F7000000}"/>
    <cellStyle name="Normal 3" xfId="223" xr:uid="{00000000-0005-0000-0000-0000F8000000}"/>
    <cellStyle name="Normal 3 2" xfId="224" xr:uid="{00000000-0005-0000-0000-0000F9000000}"/>
    <cellStyle name="Normal 3 3" xfId="257" xr:uid="{00000000-0005-0000-0000-0000FA000000}"/>
    <cellStyle name="Normal 3 3 2" xfId="281" xr:uid="{00000000-0005-0000-0000-0000FB000000}"/>
    <cellStyle name="Normal 4" xfId="225" xr:uid="{00000000-0005-0000-0000-0000FC000000}"/>
    <cellStyle name="Normal 5" xfId="226" xr:uid="{00000000-0005-0000-0000-0000FD000000}"/>
    <cellStyle name="Normal 6" xfId="254" xr:uid="{00000000-0005-0000-0000-0000FE000000}"/>
    <cellStyle name="Normal 6 2" xfId="278" xr:uid="{00000000-0005-0000-0000-0000FF000000}"/>
    <cellStyle name="Normal 7" xfId="261" xr:uid="{00000000-0005-0000-0000-000000010000}"/>
    <cellStyle name="Normal 8" xfId="284" xr:uid="{00000000-0005-0000-0000-000001010000}"/>
    <cellStyle name="Normal 9" xfId="1" xr:uid="{00000000-0005-0000-0000-000002010000}"/>
    <cellStyle name="Note 2" xfId="227" xr:uid="{00000000-0005-0000-0000-000003010000}"/>
    <cellStyle name="Note 2 2" xfId="228" xr:uid="{00000000-0005-0000-0000-000004010000}"/>
    <cellStyle name="Note 2 2 2" xfId="229" xr:uid="{00000000-0005-0000-0000-000005010000}"/>
    <cellStyle name="Note 2 3" xfId="230" xr:uid="{00000000-0005-0000-0000-000006010000}"/>
    <cellStyle name="Note 2 4" xfId="231" xr:uid="{00000000-0005-0000-0000-000007010000}"/>
    <cellStyle name="Note 3" xfId="232" xr:uid="{00000000-0005-0000-0000-000008010000}"/>
    <cellStyle name="Output 2" xfId="233" xr:uid="{00000000-0005-0000-0000-000009010000}"/>
    <cellStyle name="Output 2 2" xfId="234" xr:uid="{00000000-0005-0000-0000-00000A010000}"/>
    <cellStyle name="Output 2 3" xfId="235" xr:uid="{00000000-0005-0000-0000-00000B010000}"/>
    <cellStyle name="Output 2 4" xfId="236" xr:uid="{00000000-0005-0000-0000-00000C010000}"/>
    <cellStyle name="Output 3" xfId="237" xr:uid="{00000000-0005-0000-0000-00000D010000}"/>
    <cellStyle name="Percent 2" xfId="238" xr:uid="{00000000-0005-0000-0000-00000E010000}"/>
    <cellStyle name="Percent 3" xfId="239" xr:uid="{00000000-0005-0000-0000-00000F010000}"/>
    <cellStyle name="Style 1" xfId="240" xr:uid="{00000000-0005-0000-0000-000010010000}"/>
    <cellStyle name="Title 2" xfId="241" xr:uid="{00000000-0005-0000-0000-000011010000}"/>
    <cellStyle name="Title 3" xfId="242" xr:uid="{00000000-0005-0000-0000-000012010000}"/>
    <cellStyle name="Total 2" xfId="243" xr:uid="{00000000-0005-0000-0000-000013010000}"/>
    <cellStyle name="Total 2 2" xfId="244" xr:uid="{00000000-0005-0000-0000-000014010000}"/>
    <cellStyle name="Total 2 3" xfId="245" xr:uid="{00000000-0005-0000-0000-000015010000}"/>
    <cellStyle name="Total 2 4" xfId="246" xr:uid="{00000000-0005-0000-0000-000016010000}"/>
    <cellStyle name="Total 3" xfId="247" xr:uid="{00000000-0005-0000-0000-000017010000}"/>
    <cellStyle name="Warning Text 2" xfId="248" xr:uid="{00000000-0005-0000-0000-000018010000}"/>
    <cellStyle name="Warning Text 2 2" xfId="249" xr:uid="{00000000-0005-0000-0000-000019010000}"/>
    <cellStyle name="Warning Text 2 3" xfId="250" xr:uid="{00000000-0005-0000-0000-00001A010000}"/>
    <cellStyle name="Warning Text 2 4" xfId="251" xr:uid="{00000000-0005-0000-0000-00001B010000}"/>
    <cellStyle name="Warning Text 3" xfId="252" xr:uid="{00000000-0005-0000-0000-00001C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43356</xdr:colOff>
      <xdr:row>0</xdr:row>
      <xdr:rowOff>65690</xdr:rowOff>
    </xdr:from>
    <xdr:to>
      <xdr:col>1</xdr:col>
      <xdr:colOff>591207</xdr:colOff>
      <xdr:row>2</xdr:row>
      <xdr:rowOff>118241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56" y="65690"/>
          <a:ext cx="922282" cy="48610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8"/>
  <sheetViews>
    <sheetView showGridLines="0" tabSelected="1" zoomScale="130" zoomScaleNormal="130" workbookViewId="0">
      <selection activeCell="G1" sqref="G1"/>
    </sheetView>
  </sheetViews>
  <sheetFormatPr defaultRowHeight="12.75" x14ac:dyDescent="0.2"/>
  <cols>
    <col min="1" max="1" width="6.5" style="7" customWidth="1"/>
    <col min="2" max="2" width="56.1640625" customWidth="1"/>
    <col min="3" max="3" width="12.5" customWidth="1"/>
    <col min="4" max="4" width="8.1640625" customWidth="1"/>
    <col min="5" max="5" width="13.83203125" bestFit="1" customWidth="1"/>
    <col min="6" max="6" width="16.1640625" customWidth="1"/>
  </cols>
  <sheetData>
    <row r="1" spans="1:6" ht="14.25" customHeight="1" x14ac:dyDescent="0.2">
      <c r="A1" s="85" t="s">
        <v>57</v>
      </c>
      <c r="B1" s="86"/>
      <c r="C1" s="86"/>
      <c r="D1" s="86"/>
      <c r="E1" s="86"/>
      <c r="F1" s="87"/>
    </row>
    <row r="2" spans="1:6" ht="19.5" x14ac:dyDescent="0.35">
      <c r="A2" s="88" t="s">
        <v>58</v>
      </c>
      <c r="B2" s="89"/>
      <c r="C2" s="89"/>
      <c r="D2" s="89"/>
      <c r="E2" s="89"/>
      <c r="F2" s="90"/>
    </row>
    <row r="3" spans="1:6" x14ac:dyDescent="0.2">
      <c r="A3" s="105" t="s">
        <v>61</v>
      </c>
      <c r="B3" s="106"/>
      <c r="C3" s="106"/>
      <c r="D3" s="106"/>
      <c r="E3" s="106"/>
      <c r="F3" s="107"/>
    </row>
    <row r="4" spans="1:6" ht="13.5" thickBot="1" x14ac:dyDescent="0.25">
      <c r="A4" s="91" t="s">
        <v>62</v>
      </c>
      <c r="B4" s="92"/>
      <c r="C4" s="92"/>
      <c r="D4" s="92"/>
      <c r="E4" s="92"/>
      <c r="F4" s="93"/>
    </row>
    <row r="5" spans="1:6" ht="15.75" thickBot="1" x14ac:dyDescent="0.25">
      <c r="A5" s="94"/>
      <c r="B5" s="84" t="s">
        <v>59</v>
      </c>
      <c r="C5" s="96"/>
      <c r="D5" s="98" t="s">
        <v>60</v>
      </c>
      <c r="E5" s="98" t="s">
        <v>94</v>
      </c>
      <c r="F5" s="81"/>
    </row>
    <row r="6" spans="1:6" ht="15.75" thickBot="1" x14ac:dyDescent="0.25">
      <c r="A6" s="95"/>
      <c r="B6" s="83" t="s">
        <v>65</v>
      </c>
      <c r="C6" s="97"/>
      <c r="D6" s="99"/>
      <c r="E6" s="99"/>
      <c r="F6" s="82"/>
    </row>
    <row r="7" spans="1:6" ht="14.25" customHeight="1" thickBot="1" x14ac:dyDescent="0.25">
      <c r="A7" s="102" t="s">
        <v>64</v>
      </c>
      <c r="B7" s="103"/>
      <c r="C7" s="103"/>
      <c r="D7" s="103"/>
      <c r="E7" s="103"/>
      <c r="F7" s="104"/>
    </row>
    <row r="8" spans="1:6" ht="12.75" customHeight="1" thickBot="1" x14ac:dyDescent="0.25">
      <c r="A8" s="108" t="s">
        <v>0</v>
      </c>
      <c r="B8" s="109"/>
      <c r="C8" s="109"/>
      <c r="D8" s="109"/>
      <c r="E8" s="109"/>
      <c r="F8" s="110"/>
    </row>
    <row r="9" spans="1:6" ht="13.5" thickBot="1" x14ac:dyDescent="0.25">
      <c r="A9" s="39"/>
      <c r="B9" s="40"/>
      <c r="C9" s="40"/>
      <c r="D9" s="40"/>
      <c r="E9" s="40"/>
      <c r="F9" s="41"/>
    </row>
    <row r="10" spans="1:6" ht="17.25" thickBot="1" x14ac:dyDescent="0.25">
      <c r="A10" s="44" t="s">
        <v>1</v>
      </c>
      <c r="B10" s="45" t="s">
        <v>2</v>
      </c>
      <c r="C10" s="46" t="s">
        <v>3</v>
      </c>
      <c r="D10" s="46" t="s">
        <v>4</v>
      </c>
      <c r="E10" s="46" t="s">
        <v>5</v>
      </c>
      <c r="F10" s="47" t="s">
        <v>6</v>
      </c>
    </row>
    <row r="11" spans="1:6" ht="13.5" thickBot="1" x14ac:dyDescent="0.25">
      <c r="A11" s="26"/>
      <c r="B11" s="27"/>
      <c r="C11" s="40"/>
      <c r="D11" s="40"/>
      <c r="E11" s="40"/>
      <c r="F11" s="41"/>
    </row>
    <row r="12" spans="1:6" ht="13.5" thickBot="1" x14ac:dyDescent="0.25">
      <c r="A12" s="58" t="s">
        <v>7</v>
      </c>
      <c r="B12" s="59" t="s">
        <v>8</v>
      </c>
      <c r="C12" s="60"/>
      <c r="D12" s="60"/>
      <c r="E12" s="60"/>
      <c r="F12" s="61"/>
    </row>
    <row r="13" spans="1:6" x14ac:dyDescent="0.2">
      <c r="A13" s="42"/>
      <c r="B13" s="43"/>
      <c r="C13" s="56"/>
      <c r="D13" s="56"/>
      <c r="E13" s="56"/>
      <c r="F13" s="57"/>
    </row>
    <row r="14" spans="1:6" ht="49.5" x14ac:dyDescent="0.2">
      <c r="A14" s="15">
        <v>1.1000000000000001</v>
      </c>
      <c r="B14" s="8" t="s">
        <v>56</v>
      </c>
      <c r="C14" s="6"/>
      <c r="D14" s="6"/>
      <c r="E14" s="6"/>
      <c r="F14" s="14"/>
    </row>
    <row r="15" spans="1:6" x14ac:dyDescent="0.2">
      <c r="A15" s="13"/>
      <c r="B15" s="1" t="s">
        <v>9</v>
      </c>
      <c r="C15" s="6"/>
      <c r="D15" s="6"/>
      <c r="E15" s="6"/>
      <c r="F15" s="14"/>
    </row>
    <row r="16" spans="1:6" x14ac:dyDescent="0.2">
      <c r="A16" s="13"/>
      <c r="B16" s="1"/>
      <c r="C16" s="6"/>
      <c r="D16" s="6"/>
      <c r="E16" s="6"/>
      <c r="F16" s="14"/>
    </row>
    <row r="17" spans="1:6" ht="13.5" thickBot="1" x14ac:dyDescent="0.25">
      <c r="A17" s="16" t="s">
        <v>10</v>
      </c>
      <c r="B17" s="48" t="s">
        <v>75</v>
      </c>
      <c r="C17" s="49" t="s">
        <v>11</v>
      </c>
      <c r="D17" s="50">
        <v>1</v>
      </c>
      <c r="E17" s="49"/>
      <c r="F17" s="51">
        <f t="shared" ref="F17" si="0">E17*D17</f>
        <v>0</v>
      </c>
    </row>
    <row r="18" spans="1:6" x14ac:dyDescent="0.2">
      <c r="A18" s="29"/>
      <c r="B18" s="30"/>
      <c r="C18" s="31"/>
      <c r="D18" s="31"/>
      <c r="E18" s="32" t="s">
        <v>14</v>
      </c>
      <c r="F18" s="36">
        <f>SUM(F17:F17)</f>
        <v>0</v>
      </c>
    </row>
    <row r="19" spans="1:6" ht="13.5" thickBot="1" x14ac:dyDescent="0.25">
      <c r="A19" s="19"/>
      <c r="B19" s="20"/>
      <c r="C19" s="21"/>
      <c r="D19" s="21"/>
      <c r="E19" s="52" t="s">
        <v>55</v>
      </c>
      <c r="F19" s="79">
        <f>F18*28%</f>
        <v>0</v>
      </c>
    </row>
    <row r="20" spans="1:6" ht="21" customHeight="1" thickBot="1" x14ac:dyDescent="0.25">
      <c r="A20" s="53"/>
      <c r="B20" s="54"/>
      <c r="C20" s="55"/>
      <c r="D20" s="111" t="s">
        <v>15</v>
      </c>
      <c r="E20" s="112"/>
      <c r="F20" s="80">
        <f>SUM(F18:F19)</f>
        <v>0</v>
      </c>
    </row>
    <row r="21" spans="1:6" ht="13.5" thickBot="1" x14ac:dyDescent="0.25">
      <c r="A21" s="26"/>
      <c r="B21" s="62"/>
      <c r="C21" s="63"/>
      <c r="D21" s="64"/>
      <c r="E21" s="64"/>
      <c r="F21" s="65"/>
    </row>
    <row r="22" spans="1:6" ht="13.5" thickBot="1" x14ac:dyDescent="0.25">
      <c r="A22" s="58" t="s">
        <v>16</v>
      </c>
      <c r="B22" s="59" t="s">
        <v>17</v>
      </c>
      <c r="C22" s="66"/>
      <c r="D22" s="66"/>
      <c r="E22" s="66"/>
      <c r="F22" s="67"/>
    </row>
    <row r="23" spans="1:6" x14ac:dyDescent="0.2">
      <c r="A23" s="42"/>
      <c r="B23" s="43"/>
      <c r="C23" s="56"/>
      <c r="D23" s="56"/>
      <c r="E23" s="56"/>
      <c r="F23" s="57"/>
    </row>
    <row r="24" spans="1:6" ht="41.25" x14ac:dyDescent="0.2">
      <c r="A24" s="17">
        <v>1</v>
      </c>
      <c r="B24" s="9" t="s">
        <v>18</v>
      </c>
      <c r="C24" s="6"/>
      <c r="D24" s="6"/>
      <c r="E24" s="6"/>
      <c r="F24" s="14"/>
    </row>
    <row r="25" spans="1:6" x14ac:dyDescent="0.2">
      <c r="A25" s="13"/>
      <c r="B25" s="1"/>
      <c r="C25" s="6"/>
      <c r="D25" s="6"/>
      <c r="E25" s="6"/>
      <c r="F25" s="14"/>
    </row>
    <row r="26" spans="1:6" x14ac:dyDescent="0.2">
      <c r="A26" s="16" t="s">
        <v>10</v>
      </c>
      <c r="B26" s="3" t="s">
        <v>75</v>
      </c>
      <c r="C26" s="2" t="s">
        <v>11</v>
      </c>
      <c r="D26" s="4">
        <v>1</v>
      </c>
      <c r="E26" s="73">
        <v>8950</v>
      </c>
      <c r="F26" s="74">
        <f t="shared" ref="F26" si="1">E26*D26</f>
        <v>8950</v>
      </c>
    </row>
    <row r="27" spans="1:6" x14ac:dyDescent="0.2">
      <c r="A27" s="13"/>
      <c r="B27" s="1"/>
      <c r="C27" s="6"/>
      <c r="D27" s="6"/>
      <c r="E27" s="75"/>
      <c r="F27" s="76"/>
    </row>
    <row r="28" spans="1:6" x14ac:dyDescent="0.2">
      <c r="A28" s="18">
        <v>2</v>
      </c>
      <c r="B28" s="11" t="s">
        <v>19</v>
      </c>
      <c r="C28" s="10"/>
      <c r="D28" s="10"/>
      <c r="E28" s="77"/>
      <c r="F28" s="78"/>
    </row>
    <row r="29" spans="1:6" ht="16.5" x14ac:dyDescent="0.2">
      <c r="A29" s="13"/>
      <c r="B29" s="1" t="s">
        <v>20</v>
      </c>
      <c r="C29" s="6"/>
      <c r="D29" s="6"/>
      <c r="E29" s="75"/>
      <c r="F29" s="76"/>
    </row>
    <row r="30" spans="1:6" x14ac:dyDescent="0.2">
      <c r="A30" s="16" t="s">
        <v>10</v>
      </c>
      <c r="B30" s="3" t="s">
        <v>21</v>
      </c>
      <c r="C30" s="2" t="s">
        <v>22</v>
      </c>
      <c r="D30" s="4">
        <v>18</v>
      </c>
      <c r="E30" s="73">
        <v>1550</v>
      </c>
      <c r="F30" s="74">
        <f t="shared" ref="F30" si="2">E30*D30</f>
        <v>27900</v>
      </c>
    </row>
    <row r="31" spans="1:6" x14ac:dyDescent="0.2">
      <c r="A31" s="13"/>
      <c r="B31" s="1"/>
      <c r="C31" s="6"/>
      <c r="D31" s="6"/>
      <c r="E31" s="75"/>
      <c r="F31" s="76"/>
    </row>
    <row r="32" spans="1:6" x14ac:dyDescent="0.2">
      <c r="A32" s="18">
        <v>3</v>
      </c>
      <c r="B32" s="11" t="s">
        <v>23</v>
      </c>
      <c r="C32" s="10"/>
      <c r="D32" s="10"/>
      <c r="E32" s="77"/>
      <c r="F32" s="78"/>
    </row>
    <row r="33" spans="1:6" x14ac:dyDescent="0.2">
      <c r="A33" s="13"/>
      <c r="B33" s="1"/>
      <c r="C33" s="6"/>
      <c r="D33" s="6"/>
      <c r="E33" s="75"/>
      <c r="F33" s="76"/>
    </row>
    <row r="34" spans="1:6" ht="24.75" x14ac:dyDescent="0.2">
      <c r="A34" s="13"/>
      <c r="B34" s="3" t="s">
        <v>24</v>
      </c>
      <c r="C34" s="6"/>
      <c r="D34" s="6"/>
      <c r="E34" s="75"/>
      <c r="F34" s="76"/>
    </row>
    <row r="35" spans="1:6" x14ac:dyDescent="0.2">
      <c r="A35" s="13"/>
      <c r="B35" s="1"/>
      <c r="C35" s="6"/>
      <c r="D35" s="6"/>
      <c r="E35" s="75"/>
      <c r="F35" s="76"/>
    </row>
    <row r="36" spans="1:6" ht="16.5" x14ac:dyDescent="0.2">
      <c r="A36" s="16" t="s">
        <v>10</v>
      </c>
      <c r="B36" s="1" t="s">
        <v>25</v>
      </c>
      <c r="C36" s="6"/>
      <c r="D36" s="6"/>
      <c r="E36" s="75"/>
      <c r="F36" s="76"/>
    </row>
    <row r="37" spans="1:6" x14ac:dyDescent="0.2">
      <c r="A37" s="16" t="s">
        <v>26</v>
      </c>
      <c r="B37" s="3" t="s">
        <v>79</v>
      </c>
      <c r="C37" s="2" t="s">
        <v>11</v>
      </c>
      <c r="D37" s="4">
        <v>1</v>
      </c>
      <c r="E37" s="73">
        <v>8925</v>
      </c>
      <c r="F37" s="74">
        <f>E37*D37</f>
        <v>8925</v>
      </c>
    </row>
    <row r="38" spans="1:6" x14ac:dyDescent="0.2">
      <c r="A38" s="16" t="s">
        <v>12</v>
      </c>
      <c r="B38" s="9" t="s">
        <v>84</v>
      </c>
      <c r="C38" s="6"/>
      <c r="D38" s="6"/>
      <c r="E38" s="75"/>
      <c r="F38" s="76"/>
    </row>
    <row r="39" spans="1:6" x14ac:dyDescent="0.2">
      <c r="A39" s="16" t="s">
        <v>26</v>
      </c>
      <c r="B39" s="3" t="s">
        <v>79</v>
      </c>
      <c r="C39" s="2" t="s">
        <v>11</v>
      </c>
      <c r="D39" s="4">
        <v>2</v>
      </c>
      <c r="E39" s="73">
        <v>4750</v>
      </c>
      <c r="F39" s="74">
        <f>E39*D39</f>
        <v>9500</v>
      </c>
    </row>
    <row r="40" spans="1:6" x14ac:dyDescent="0.2">
      <c r="A40" s="16" t="s">
        <v>13</v>
      </c>
      <c r="B40" s="9" t="s">
        <v>85</v>
      </c>
      <c r="C40" s="6"/>
      <c r="D40" s="6"/>
      <c r="E40" s="75"/>
      <c r="F40" s="76"/>
    </row>
    <row r="41" spans="1:6" ht="16.5" x14ac:dyDescent="0.2">
      <c r="A41" s="13"/>
      <c r="B41" s="1" t="s">
        <v>27</v>
      </c>
      <c r="C41" s="6"/>
      <c r="D41" s="6"/>
      <c r="E41" s="75"/>
      <c r="F41" s="76"/>
    </row>
    <row r="42" spans="1:6" x14ac:dyDescent="0.2">
      <c r="A42" s="16" t="s">
        <v>26</v>
      </c>
      <c r="B42" s="3" t="s">
        <v>79</v>
      </c>
      <c r="C42" s="2" t="s">
        <v>11</v>
      </c>
      <c r="D42" s="4">
        <v>1</v>
      </c>
      <c r="E42" s="73">
        <v>34150</v>
      </c>
      <c r="F42" s="74">
        <f>E42*D42</f>
        <v>34150</v>
      </c>
    </row>
    <row r="43" spans="1:6" x14ac:dyDescent="0.2">
      <c r="A43" s="16" t="s">
        <v>28</v>
      </c>
      <c r="B43" s="9" t="s">
        <v>29</v>
      </c>
      <c r="C43" s="6"/>
      <c r="D43" s="6"/>
      <c r="E43" s="75"/>
      <c r="F43" s="76"/>
    </row>
    <row r="44" spans="1:6" ht="16.5" x14ac:dyDescent="0.2">
      <c r="A44" s="13"/>
      <c r="B44" s="1" t="s">
        <v>30</v>
      </c>
      <c r="C44" s="6"/>
      <c r="D44" s="6"/>
      <c r="E44" s="75"/>
      <c r="F44" s="76"/>
    </row>
    <row r="45" spans="1:6" x14ac:dyDescent="0.2">
      <c r="A45" s="16" t="s">
        <v>26</v>
      </c>
      <c r="B45" s="3" t="s">
        <v>79</v>
      </c>
      <c r="C45" s="2" t="s">
        <v>11</v>
      </c>
      <c r="D45" s="4">
        <v>1</v>
      </c>
      <c r="E45" s="73">
        <v>9980</v>
      </c>
      <c r="F45" s="74">
        <f>E45*D45</f>
        <v>9980</v>
      </c>
    </row>
    <row r="46" spans="1:6" x14ac:dyDescent="0.2">
      <c r="A46" s="16" t="s">
        <v>82</v>
      </c>
      <c r="B46" s="9" t="s">
        <v>32</v>
      </c>
      <c r="C46" s="6"/>
      <c r="D46" s="6"/>
      <c r="E46" s="75"/>
      <c r="F46" s="76"/>
    </row>
    <row r="47" spans="1:6" ht="16.5" x14ac:dyDescent="0.2">
      <c r="A47" s="16" t="s">
        <v>26</v>
      </c>
      <c r="B47" s="1" t="s">
        <v>33</v>
      </c>
      <c r="C47" s="2" t="s">
        <v>11</v>
      </c>
      <c r="D47" s="4">
        <v>2</v>
      </c>
      <c r="E47" s="73">
        <v>2785</v>
      </c>
      <c r="F47" s="74">
        <f>E47*D47</f>
        <v>5570</v>
      </c>
    </row>
    <row r="48" spans="1:6" x14ac:dyDescent="0.2">
      <c r="A48" s="16" t="s">
        <v>31</v>
      </c>
      <c r="B48" s="9" t="s">
        <v>34</v>
      </c>
      <c r="C48" s="6"/>
      <c r="D48" s="6"/>
      <c r="E48" s="75"/>
      <c r="F48" s="76"/>
    </row>
    <row r="49" spans="1:6" x14ac:dyDescent="0.2">
      <c r="A49" s="16" t="s">
        <v>26</v>
      </c>
      <c r="B49" s="3" t="s">
        <v>86</v>
      </c>
      <c r="C49" s="2" t="s">
        <v>11</v>
      </c>
      <c r="D49" s="4">
        <v>2</v>
      </c>
      <c r="E49" s="73">
        <v>2680</v>
      </c>
      <c r="F49" s="74">
        <f>E49*D49</f>
        <v>5360</v>
      </c>
    </row>
    <row r="50" spans="1:6" x14ac:dyDescent="0.2">
      <c r="A50" s="16" t="s">
        <v>35</v>
      </c>
      <c r="B50" s="3" t="s">
        <v>80</v>
      </c>
      <c r="C50" s="2" t="s">
        <v>11</v>
      </c>
      <c r="D50" s="4">
        <v>1</v>
      </c>
      <c r="E50" s="73">
        <v>1550</v>
      </c>
      <c r="F50" s="74">
        <f>E50*D50</f>
        <v>1550</v>
      </c>
    </row>
    <row r="51" spans="1:6" x14ac:dyDescent="0.2">
      <c r="A51" s="16" t="s">
        <v>36</v>
      </c>
      <c r="B51" s="12" t="s">
        <v>81</v>
      </c>
      <c r="C51" s="2" t="s">
        <v>11</v>
      </c>
      <c r="D51" s="4">
        <v>2</v>
      </c>
      <c r="E51" s="73">
        <v>900</v>
      </c>
      <c r="F51" s="74">
        <f>E51*D51</f>
        <v>1800</v>
      </c>
    </row>
    <row r="52" spans="1:6" x14ac:dyDescent="0.2">
      <c r="A52" s="18">
        <v>4</v>
      </c>
      <c r="B52" s="11" t="s">
        <v>37</v>
      </c>
      <c r="C52" s="10"/>
      <c r="D52" s="10"/>
      <c r="E52" s="77"/>
      <c r="F52" s="78"/>
    </row>
    <row r="53" spans="1:6" ht="24.75" x14ac:dyDescent="0.2">
      <c r="A53" s="13"/>
      <c r="B53" s="3" t="s">
        <v>38</v>
      </c>
      <c r="C53" s="6"/>
      <c r="D53" s="6"/>
      <c r="E53" s="75"/>
      <c r="F53" s="76"/>
    </row>
    <row r="54" spans="1:6" x14ac:dyDescent="0.2">
      <c r="A54" s="16" t="s">
        <v>26</v>
      </c>
      <c r="B54" s="3" t="s">
        <v>39</v>
      </c>
      <c r="C54" s="2" t="s">
        <v>22</v>
      </c>
      <c r="D54" s="4">
        <v>9</v>
      </c>
      <c r="E54" s="73">
        <v>380</v>
      </c>
      <c r="F54" s="74">
        <f>E54*D54</f>
        <v>3420</v>
      </c>
    </row>
    <row r="55" spans="1:6" x14ac:dyDescent="0.2">
      <c r="A55" s="18">
        <v>5</v>
      </c>
      <c r="B55" s="11" t="s">
        <v>40</v>
      </c>
      <c r="C55" s="10"/>
      <c r="D55" s="10"/>
      <c r="E55" s="77"/>
      <c r="F55" s="78"/>
    </row>
    <row r="56" spans="1:6" x14ac:dyDescent="0.2">
      <c r="A56" s="16" t="s">
        <v>10</v>
      </c>
      <c r="B56" s="3" t="s">
        <v>83</v>
      </c>
      <c r="C56" s="2" t="s">
        <v>22</v>
      </c>
      <c r="D56" s="4">
        <v>10</v>
      </c>
      <c r="E56" s="73">
        <v>350</v>
      </c>
      <c r="F56" s="74">
        <f t="shared" ref="F56" si="3">E56*D56</f>
        <v>3500</v>
      </c>
    </row>
    <row r="57" spans="1:6" x14ac:dyDescent="0.2">
      <c r="A57" s="16">
        <v>2</v>
      </c>
      <c r="B57" s="3" t="s">
        <v>92</v>
      </c>
      <c r="C57" s="2" t="s">
        <v>93</v>
      </c>
      <c r="D57" s="4">
        <v>1</v>
      </c>
      <c r="E57" s="73">
        <v>8850</v>
      </c>
      <c r="F57" s="74">
        <f t="shared" ref="F57" si="4">E57*D57</f>
        <v>8850</v>
      </c>
    </row>
    <row r="58" spans="1:6" x14ac:dyDescent="0.2">
      <c r="A58" s="18">
        <v>6</v>
      </c>
      <c r="B58" s="11" t="s">
        <v>41</v>
      </c>
      <c r="C58" s="10"/>
      <c r="D58" s="10"/>
      <c r="E58" s="77"/>
      <c r="F58" s="78"/>
    </row>
    <row r="59" spans="1:6" ht="24.75" x14ac:dyDescent="0.2">
      <c r="A59" s="16" t="s">
        <v>10</v>
      </c>
      <c r="B59" s="1" t="s">
        <v>42</v>
      </c>
      <c r="C59" s="6"/>
      <c r="D59" s="6"/>
      <c r="E59" s="75"/>
      <c r="F59" s="76"/>
    </row>
    <row r="60" spans="1:6" x14ac:dyDescent="0.2">
      <c r="A60" s="16" t="s">
        <v>76</v>
      </c>
      <c r="B60" s="9" t="s">
        <v>44</v>
      </c>
      <c r="C60" s="2" t="s">
        <v>43</v>
      </c>
      <c r="D60" s="4">
        <v>40</v>
      </c>
      <c r="E60" s="73">
        <v>1420</v>
      </c>
      <c r="F60" s="74">
        <f t="shared" ref="F60:F61" si="5">E60*D60</f>
        <v>56800</v>
      </c>
    </row>
    <row r="61" spans="1:6" x14ac:dyDescent="0.2">
      <c r="A61" s="16" t="s">
        <v>77</v>
      </c>
      <c r="B61" s="9" t="s">
        <v>45</v>
      </c>
      <c r="C61" s="2" t="s">
        <v>43</v>
      </c>
      <c r="D61" s="4">
        <v>4</v>
      </c>
      <c r="E61" s="73">
        <v>1660</v>
      </c>
      <c r="F61" s="74">
        <f t="shared" si="5"/>
        <v>6640</v>
      </c>
    </row>
    <row r="62" spans="1:6" x14ac:dyDescent="0.2">
      <c r="A62" s="16" t="s">
        <v>12</v>
      </c>
      <c r="B62" s="3" t="s">
        <v>78</v>
      </c>
      <c r="C62" s="2" t="s">
        <v>11</v>
      </c>
      <c r="D62" s="4">
        <v>1</v>
      </c>
      <c r="E62" s="73">
        <v>4750</v>
      </c>
      <c r="F62" s="74">
        <f>E62*D62</f>
        <v>4750</v>
      </c>
    </row>
    <row r="63" spans="1:6" x14ac:dyDescent="0.2">
      <c r="A63" s="16" t="s">
        <v>13</v>
      </c>
      <c r="B63" s="9" t="s">
        <v>46</v>
      </c>
      <c r="C63" s="6"/>
      <c r="D63" s="6"/>
      <c r="E63" s="75"/>
      <c r="F63" s="76"/>
    </row>
    <row r="64" spans="1:6" ht="16.5" x14ac:dyDescent="0.2">
      <c r="A64" s="16" t="s">
        <v>26</v>
      </c>
      <c r="B64" s="3" t="s">
        <v>87</v>
      </c>
      <c r="C64" s="2" t="s">
        <v>47</v>
      </c>
      <c r="D64" s="4">
        <v>44</v>
      </c>
      <c r="E64" s="73">
        <v>1220</v>
      </c>
      <c r="F64" s="74">
        <f>E64*D64</f>
        <v>53680</v>
      </c>
    </row>
    <row r="65" spans="1:9" x14ac:dyDescent="0.2">
      <c r="A65" s="16" t="s">
        <v>13</v>
      </c>
      <c r="B65" s="9" t="s">
        <v>88</v>
      </c>
      <c r="C65" s="6"/>
      <c r="D65" s="6"/>
      <c r="E65" s="75"/>
      <c r="F65" s="76"/>
    </row>
    <row r="66" spans="1:9" ht="16.5" x14ac:dyDescent="0.2">
      <c r="A66" s="16" t="s">
        <v>26</v>
      </c>
      <c r="B66" s="3" t="s">
        <v>89</v>
      </c>
      <c r="C66" s="2" t="s">
        <v>47</v>
      </c>
      <c r="D66" s="4">
        <v>3</v>
      </c>
      <c r="E66" s="73">
        <v>5680</v>
      </c>
      <c r="F66" s="74">
        <f>E66*D66</f>
        <v>17040</v>
      </c>
    </row>
    <row r="67" spans="1:9" x14ac:dyDescent="0.2">
      <c r="A67" s="16" t="s">
        <v>77</v>
      </c>
      <c r="B67" s="3" t="s">
        <v>90</v>
      </c>
      <c r="C67" s="2" t="s">
        <v>91</v>
      </c>
      <c r="D67" s="4">
        <v>5</v>
      </c>
      <c r="E67" s="73">
        <v>895</v>
      </c>
      <c r="F67" s="74">
        <f>E67*D67</f>
        <v>4475</v>
      </c>
    </row>
    <row r="68" spans="1:9" x14ac:dyDescent="0.2">
      <c r="A68" s="18">
        <v>7</v>
      </c>
      <c r="B68" s="11" t="s">
        <v>48</v>
      </c>
      <c r="C68" s="10"/>
      <c r="D68" s="10"/>
      <c r="E68" s="77"/>
      <c r="F68" s="78"/>
    </row>
    <row r="69" spans="1:9" x14ac:dyDescent="0.2">
      <c r="A69" s="13"/>
      <c r="B69" s="3" t="s">
        <v>49</v>
      </c>
      <c r="C69" s="6"/>
      <c r="D69" s="6"/>
      <c r="E69" s="75"/>
      <c r="F69" s="76"/>
    </row>
    <row r="70" spans="1:9" x14ac:dyDescent="0.2">
      <c r="A70" s="16" t="s">
        <v>10</v>
      </c>
      <c r="B70" s="3" t="s">
        <v>63</v>
      </c>
      <c r="C70" s="2" t="s">
        <v>11</v>
      </c>
      <c r="D70" s="4">
        <v>1</v>
      </c>
      <c r="E70" s="73">
        <v>26700</v>
      </c>
      <c r="F70" s="74">
        <f t="shared" ref="F70" si="6">E70*D70</f>
        <v>26700</v>
      </c>
    </row>
    <row r="71" spans="1:9" x14ac:dyDescent="0.2">
      <c r="A71" s="18">
        <v>8</v>
      </c>
      <c r="B71" s="11" t="s">
        <v>50</v>
      </c>
      <c r="C71" s="10"/>
      <c r="D71" s="10"/>
      <c r="E71" s="77"/>
      <c r="F71" s="78"/>
    </row>
    <row r="72" spans="1:9" s="5" customFormat="1" x14ac:dyDescent="0.2">
      <c r="A72" s="16" t="s">
        <v>10</v>
      </c>
      <c r="B72" s="3" t="s">
        <v>51</v>
      </c>
      <c r="C72" s="2" t="s">
        <v>52</v>
      </c>
      <c r="D72" s="4">
        <v>1</v>
      </c>
      <c r="E72" s="73">
        <v>14500</v>
      </c>
      <c r="F72" s="74">
        <f>E72*D72</f>
        <v>14500</v>
      </c>
      <c r="I72"/>
    </row>
    <row r="73" spans="1:9" ht="13.5" thickBot="1" x14ac:dyDescent="0.25">
      <c r="A73" s="19"/>
      <c r="B73" s="20"/>
      <c r="C73" s="21"/>
      <c r="D73" s="21"/>
      <c r="E73" s="21"/>
      <c r="F73" s="22"/>
    </row>
    <row r="74" spans="1:9" x14ac:dyDescent="0.2">
      <c r="A74" s="29"/>
      <c r="B74" s="30"/>
      <c r="C74" s="31"/>
      <c r="D74" s="31"/>
      <c r="E74" s="32" t="s">
        <v>14</v>
      </c>
      <c r="F74" s="36">
        <f>SUM(F25:F73)</f>
        <v>314040</v>
      </c>
    </row>
    <row r="75" spans="1:9" x14ac:dyDescent="0.2">
      <c r="A75" s="13"/>
      <c r="B75" s="1"/>
      <c r="C75" s="6"/>
      <c r="D75" s="6"/>
      <c r="E75" s="2" t="s">
        <v>53</v>
      </c>
      <c r="F75" s="37">
        <f>F74*18%</f>
        <v>56527.199999999997</v>
      </c>
    </row>
    <row r="76" spans="1:9" ht="13.5" thickBot="1" x14ac:dyDescent="0.25">
      <c r="A76" s="33"/>
      <c r="B76" s="34"/>
      <c r="C76" s="35"/>
      <c r="D76" s="100" t="s">
        <v>15</v>
      </c>
      <c r="E76" s="101"/>
      <c r="F76" s="38">
        <f>SUM(F74:F75)</f>
        <v>370567.2</v>
      </c>
    </row>
    <row r="77" spans="1:9" ht="13.5" thickBot="1" x14ac:dyDescent="0.25">
      <c r="A77" s="26"/>
      <c r="B77" s="27"/>
      <c r="C77" s="28"/>
      <c r="D77" s="28"/>
      <c r="E77" s="28"/>
      <c r="F77" s="71"/>
    </row>
    <row r="78" spans="1:9" ht="13.5" thickBot="1" x14ac:dyDescent="0.25">
      <c r="A78" s="23"/>
      <c r="B78" s="24" t="s">
        <v>54</v>
      </c>
      <c r="C78" s="25"/>
      <c r="D78" s="25"/>
      <c r="E78" s="25"/>
      <c r="F78" s="72">
        <f>F76+F20</f>
        <v>370567.2</v>
      </c>
    </row>
    <row r="79" spans="1:9" ht="13.5" thickBot="1" x14ac:dyDescent="0.25"/>
    <row r="80" spans="1:9" ht="16.5" thickBot="1" x14ac:dyDescent="0.25">
      <c r="A80" s="117" t="s">
        <v>66</v>
      </c>
      <c r="B80" s="118"/>
      <c r="C80" s="118"/>
      <c r="D80" s="118"/>
      <c r="E80" s="118"/>
      <c r="F80" s="119"/>
    </row>
    <row r="81" spans="1:6" ht="15.75" x14ac:dyDescent="0.2">
      <c r="A81" s="68">
        <v>1</v>
      </c>
      <c r="B81" s="120" t="s">
        <v>67</v>
      </c>
      <c r="C81" s="120"/>
      <c r="D81" s="120"/>
      <c r="E81" s="120"/>
      <c r="F81" s="121"/>
    </row>
    <row r="82" spans="1:6" ht="15.75" x14ac:dyDescent="0.2">
      <c r="A82" s="69">
        <v>2</v>
      </c>
      <c r="B82" s="122" t="s">
        <v>68</v>
      </c>
      <c r="C82" s="122"/>
      <c r="D82" s="122"/>
      <c r="E82" s="122"/>
      <c r="F82" s="123"/>
    </row>
    <row r="83" spans="1:6" ht="15.75" x14ac:dyDescent="0.2">
      <c r="A83" s="69">
        <v>3</v>
      </c>
      <c r="B83" s="122" t="s">
        <v>69</v>
      </c>
      <c r="C83" s="122"/>
      <c r="D83" s="122"/>
      <c r="E83" s="122"/>
      <c r="F83" s="123"/>
    </row>
    <row r="84" spans="1:6" ht="15.75" x14ac:dyDescent="0.2">
      <c r="A84" s="69">
        <v>4</v>
      </c>
      <c r="B84" s="122" t="s">
        <v>70</v>
      </c>
      <c r="C84" s="122"/>
      <c r="D84" s="122"/>
      <c r="E84" s="122"/>
      <c r="F84" s="123"/>
    </row>
    <row r="85" spans="1:6" ht="15.75" x14ac:dyDescent="0.2">
      <c r="A85" s="69">
        <v>5</v>
      </c>
      <c r="B85" s="113" t="s">
        <v>71</v>
      </c>
      <c r="C85" s="113"/>
      <c r="D85" s="113"/>
      <c r="E85" s="113"/>
      <c r="F85" s="114"/>
    </row>
    <row r="86" spans="1:6" ht="15.75" x14ac:dyDescent="0.2">
      <c r="A86" s="69">
        <v>6</v>
      </c>
      <c r="B86" s="113" t="s">
        <v>72</v>
      </c>
      <c r="C86" s="113"/>
      <c r="D86" s="113"/>
      <c r="E86" s="113"/>
      <c r="F86" s="114"/>
    </row>
    <row r="87" spans="1:6" ht="15.75" x14ac:dyDescent="0.2">
      <c r="A87" s="69">
        <v>7</v>
      </c>
      <c r="B87" s="113" t="s">
        <v>73</v>
      </c>
      <c r="C87" s="113"/>
      <c r="D87" s="113"/>
      <c r="E87" s="113"/>
      <c r="F87" s="114"/>
    </row>
    <row r="88" spans="1:6" ht="16.5" thickBot="1" x14ac:dyDescent="0.25">
      <c r="A88" s="70">
        <v>8</v>
      </c>
      <c r="B88" s="115" t="s">
        <v>74</v>
      </c>
      <c r="C88" s="115"/>
      <c r="D88" s="115"/>
      <c r="E88" s="115"/>
      <c r="F88" s="116"/>
    </row>
  </sheetData>
  <mergeCells count="21">
    <mergeCell ref="B85:F85"/>
    <mergeCell ref="B86:F86"/>
    <mergeCell ref="B87:F87"/>
    <mergeCell ref="B88:F88"/>
    <mergeCell ref="A80:F80"/>
    <mergeCell ref="B81:F81"/>
    <mergeCell ref="B82:F82"/>
    <mergeCell ref="B83:F83"/>
    <mergeCell ref="B84:F84"/>
    <mergeCell ref="D76:E76"/>
    <mergeCell ref="A7:F7"/>
    <mergeCell ref="A3:F3"/>
    <mergeCell ref="A8:F8"/>
    <mergeCell ref="D20:E20"/>
    <mergeCell ref="A1:F1"/>
    <mergeCell ref="A2:F2"/>
    <mergeCell ref="A4:F4"/>
    <mergeCell ref="A5:A6"/>
    <mergeCell ref="C5:C6"/>
    <mergeCell ref="D5:D6"/>
    <mergeCell ref="E5:E6"/>
  </mergeCells>
  <printOptions horizontalCentered="1" verticalCentered="1"/>
  <pageMargins left="0" right="0" top="0" bottom="0" header="0" footer="0"/>
  <pageSetup paperSize="9" scale="89" orientation="portrait" r:id="rId1"/>
  <rowBreaks count="1" manualBreakCount="1">
    <brk id="51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69ba5b-dd53-4b06-a674-99b62ecce69c" xsi:nil="true"/>
    <lcf76f155ced4ddcb4097134ff3c332f xmlns="5c274765-cc04-4b87-856c-9cafe088f64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ED6B07AB8AB849821EBFE271619CE9" ma:contentTypeVersion="15" ma:contentTypeDescription="Create a new document." ma:contentTypeScope="" ma:versionID="65997efa8b4c89f89b1d679c2c9604b9">
  <xsd:schema xmlns:xsd="http://www.w3.org/2001/XMLSchema" xmlns:xs="http://www.w3.org/2001/XMLSchema" xmlns:p="http://schemas.microsoft.com/office/2006/metadata/properties" xmlns:ns2="5c274765-cc04-4b87-856c-9cafe088f64b" xmlns:ns3="f569ba5b-dd53-4b06-a674-99b62ecce69c" targetNamespace="http://schemas.microsoft.com/office/2006/metadata/properties" ma:root="true" ma:fieldsID="3d92958c60972bb9bb54528df49408e7" ns2:_="" ns3:_="">
    <xsd:import namespace="5c274765-cc04-4b87-856c-9cafe088f64b"/>
    <xsd:import namespace="f569ba5b-dd53-4b06-a674-99b62ecce6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274765-cc04-4b87-856c-9cafe088f6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c0f8173-f7a0-4364-9b70-6551c06645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69ba5b-dd53-4b06-a674-99b62ecce69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838f74b-b351-4ecb-9286-515b924c1d68}" ma:internalName="TaxCatchAll" ma:showField="CatchAllData" ma:web="f569ba5b-dd53-4b06-a674-99b62ecce6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FAFCBF-0B3F-44A9-AD88-9E36573331C5}">
  <ds:schemaRefs>
    <ds:schemaRef ds:uri="http://schemas.microsoft.com/office/2006/metadata/properties"/>
    <ds:schemaRef ds:uri="http://schemas.microsoft.com/office/infopath/2007/PartnerControls"/>
    <ds:schemaRef ds:uri="f569ba5b-dd53-4b06-a674-99b62ecce69c"/>
    <ds:schemaRef ds:uri="5c274765-cc04-4b87-856c-9cafe088f64b"/>
  </ds:schemaRefs>
</ds:datastoreItem>
</file>

<file path=customXml/itemProps2.xml><?xml version="1.0" encoding="utf-8"?>
<ds:datastoreItem xmlns:ds="http://schemas.openxmlformats.org/officeDocument/2006/customXml" ds:itemID="{B5953FFC-7D1C-48AF-B319-68FDDA1C03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86721F-25CA-4372-8D84-558E940F1B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274765-cc04-4b87-856c-9cafe088f64b"/>
    <ds:schemaRef ds:uri="f569ba5b-dd53-4b06-a674-99b62ecce6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BOQ</vt:lpstr>
      <vt:lpstr>BOQ!Print_Area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ubTech Onkar</dc:creator>
  <cp:lastModifiedBy>HAMAD</cp:lastModifiedBy>
  <cp:lastPrinted>2024-02-02T11:55:45Z</cp:lastPrinted>
  <dcterms:created xsi:type="dcterms:W3CDTF">2022-07-18T07:50:05Z</dcterms:created>
  <dcterms:modified xsi:type="dcterms:W3CDTF">2024-02-03T07:55:58Z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0x01010060ED6B07AB8AB849821EBFE271619CE9</vt:lpwstr>
  </property>
  <property fmtid="{D5CDD505-2E9C-101B-9397-08002B2CF9AE}" pid="3" name="MediaServiceImageTags">
    <vt:lpwstr/>
  </property>
</Properties>
</file>