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D:\Daikin Folder - KA\Daikin - Key Accounts\Daikin Key Accounts\Speciality Restaurant ltd\Speciality Restraunt - Walters , Pune\"/>
    </mc:Choice>
  </mc:AlternateContent>
  <xr:revisionPtr revIDLastSave="0" documentId="13_ncr:1_{1DEED234-1BCB-4462-89EA-2F992774E5F1}" xr6:coauthVersionLast="47" xr6:coauthVersionMax="47" xr10:uidLastSave="{00000000-0000-0000-0000-000000000000}"/>
  <bookViews>
    <workbookView xWindow="-108" yWindow="-108" windowWidth="23256" windowHeight="12456" xr2:uid="{00000000-000D-0000-FFFF-FFFF00000000}"/>
  </bookViews>
  <sheets>
    <sheet name="BOQ Walter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3" i="1" l="1"/>
  <c r="H30" i="1"/>
  <c r="H32" i="1"/>
  <c r="H31" i="1"/>
  <c r="H29" i="1"/>
  <c r="H28" i="1"/>
  <c r="H27" i="1"/>
  <c r="H25" i="1"/>
  <c r="H23" i="1"/>
  <c r="H12" i="1"/>
  <c r="H34" i="1" l="1"/>
  <c r="H35" i="1" s="1"/>
  <c r="H14" i="1"/>
  <c r="H15" i="1" s="1"/>
  <c r="H16" i="1" l="1"/>
</calcChain>
</file>

<file path=xl/sharedStrings.xml><?xml version="1.0" encoding="utf-8"?>
<sst xmlns="http://schemas.openxmlformats.org/spreadsheetml/2006/main" count="75" uniqueCount="62">
  <si>
    <t>Site Name &amp; Address</t>
  </si>
  <si>
    <t xml:space="preserve">State </t>
  </si>
  <si>
    <t>Hi Side BOQ</t>
  </si>
  <si>
    <t>Sr NO.</t>
  </si>
  <si>
    <t>Area of Application</t>
  </si>
  <si>
    <t>Machine Details</t>
  </si>
  <si>
    <t>Unit</t>
  </si>
  <si>
    <t>Qty</t>
  </si>
  <si>
    <t>Basic Cost</t>
  </si>
  <si>
    <t>Amount</t>
  </si>
  <si>
    <t>No.</t>
  </si>
  <si>
    <t>Summary Of the Above</t>
  </si>
  <si>
    <t>Total Basic Cost</t>
  </si>
  <si>
    <t>GR Total Of Mahine Cost ( High Side)</t>
  </si>
  <si>
    <t>Hi-Side PO TO BE CREATED ON THE NAME OF Daikin Airconditioning India Pvt Ltd</t>
  </si>
  <si>
    <t>Low Side BOQ</t>
  </si>
  <si>
    <t>Sr No.</t>
  </si>
  <si>
    <t>Particulars</t>
  </si>
  <si>
    <t>Installation, testing and commissioning of AC's (Ductable/ Cassette/ Hi Wall) including Pressure Testing and Vaccuming and refrigerant charging. Temporary Scaffold or staging required to support work crew shall be included in the cost</t>
  </si>
  <si>
    <t>a</t>
  </si>
  <si>
    <t xml:space="preserve">Supplying and installation of inter connecting Soft copper piping between indoor &amp; outdoor units as per manufacturer specifications duly insulated with closed cell nitrile foam tabular insulation of 19mm thickness. All piping inside the room shall be properly supported with hanger in GI powder coated cable tray and exposed piping shall be properly supported in G.I. cable tray with top cover. All the exposed tube Insulation shall be covered with fibre glass cloth with acrlic compound. Price shall be inclusive of control and power cabling with earthing. </t>
  </si>
  <si>
    <t>RMT</t>
  </si>
  <si>
    <t>Supplying &amp; laying of  following Main incoming cable and earth, 1100 volt  grade  XLPE insulated PVC sheathed Copper conductor armoured cables as per specification in existing trenches, pipes, cable trays, ducts, over bed of sand, clamped to wall with suitable clamps including, saddles fixing bolts, connecting testing and commissioning complete in all respect as required as per site conditions. (BIS Marked only)</t>
  </si>
  <si>
    <t xml:space="preserve">Electrical cable 4C/2.5sqmm </t>
  </si>
  <si>
    <t xml:space="preserve">Supplying and installation of UPVC pipe (heavy duty) with 13 mm thick nitrile rubber insulation with protective coating as per the approved shop drawings and specifications. All the exposed tube Insulation shall be covered with fibre glass cloth with acrlic compound. </t>
  </si>
  <si>
    <t>Supply and installation of 'L' Bracket type MS Stand for outdoor condensing units. The arrangement shall be provided with epoxy painting, cushy mounted vibration isolators as per site requirement. Temporary Scaffold or staging required to support work crew shall be included in the cost.</t>
  </si>
  <si>
    <t>NO</t>
  </si>
  <si>
    <t>Total Basic Cost - Installation of HI wall &amp; Cassette Ac</t>
  </si>
  <si>
    <t>GST ( CGST @9% and SGST @9%)</t>
  </si>
  <si>
    <t>Gr Total For Low Side</t>
  </si>
  <si>
    <t>LOW SIDE PO TO BE CREATED ON THE NAME OF Daikin's Authorised Dealer as per below Details</t>
  </si>
  <si>
    <t xml:space="preserve">Low side dealer Firm's Name : </t>
  </si>
  <si>
    <t xml:space="preserve">Low side dealer GST No. : </t>
  </si>
  <si>
    <t xml:space="preserve">Low side dealer Pan Number: </t>
  </si>
  <si>
    <t>Contact person 1  (Project Incharge) :</t>
  </si>
  <si>
    <t xml:space="preserve">Contact No. 1 : </t>
  </si>
  <si>
    <t xml:space="preserve">Contact person 2 (Propreitor) : </t>
  </si>
  <si>
    <t xml:space="preserve">Contact No. 2 : </t>
  </si>
  <si>
    <t xml:space="preserve">Email Id : </t>
  </si>
  <si>
    <t xml:space="preserve">Address : </t>
  </si>
  <si>
    <t xml:space="preserve"> </t>
  </si>
  <si>
    <t>HVAC BOQ for Specialty Restaurants (Walters) - Daikin Airconditioning India Pvt Ltd</t>
  </si>
  <si>
    <t>Walters, Pune</t>
  </si>
  <si>
    <t>Maharashtra</t>
  </si>
  <si>
    <t>Project Manager Name</t>
  </si>
  <si>
    <t>Mr. Kanishka Mishra</t>
  </si>
  <si>
    <t>GST ( SGST @9% and CGST@9%)</t>
  </si>
  <si>
    <t>32 mm Drain</t>
  </si>
  <si>
    <t>Aeon Airconditioning Solutions</t>
  </si>
  <si>
    <t>BOQ  - Hi Wall Option</t>
  </si>
  <si>
    <t>Store Area</t>
  </si>
  <si>
    <t>2.0 TR Cassette (3 Star Inv AC)</t>
  </si>
  <si>
    <t>Cassette Machines</t>
  </si>
  <si>
    <t xml:space="preserve">Core Cutting </t>
  </si>
  <si>
    <t>Fabricated Table Top Outdoor Stand</t>
  </si>
  <si>
    <t>27AYYPS2229K1ZK</t>
  </si>
  <si>
    <t>AYYPS2229K</t>
  </si>
  <si>
    <t xml:space="preserve">Amira Khan </t>
  </si>
  <si>
    <t xml:space="preserve">Asim Shaikh </t>
  </si>
  <si>
    <t>support@aeonacsolutions.com / asim.shaikh@aeonacsolutions.com</t>
  </si>
  <si>
    <t>Office No.108 / 109 ,1st Floor, Deveshree Garden commercial complex , Above city dairy , Rutu park Thane 400601</t>
  </si>
  <si>
    <t>Installation of 2 TR Cassette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</si>
</sst>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_);_(@_)"/>
  </numFmts>
  <fonts count="16" x14ac:knownFonts="1">
    <font>
      <sz val="11"/>
      <color theme="1"/>
      <name val="Calibri"/>
      <family val="2"/>
      <scheme val="minor"/>
    </font>
    <font>
      <b/>
      <sz val="11"/>
      <color theme="1"/>
      <name val="Calibri"/>
      <family val="2"/>
      <scheme val="minor"/>
    </font>
    <font>
      <b/>
      <sz val="18"/>
      <color rgb="FF00B0F0"/>
      <name val="Calibri"/>
      <family val="2"/>
      <scheme val="minor"/>
    </font>
    <font>
      <b/>
      <sz val="12"/>
      <color indexed="8"/>
      <name val="Calibri"/>
      <family val="2"/>
    </font>
    <font>
      <sz val="10"/>
      <color indexed="8"/>
      <name val="Calibri"/>
      <family val="2"/>
    </font>
    <font>
      <u/>
      <sz val="11"/>
      <color theme="10"/>
      <name val="Calibri"/>
      <family val="2"/>
      <scheme val="minor"/>
    </font>
    <font>
      <sz val="10"/>
      <name val="Lucida Sans"/>
      <family val="2"/>
    </font>
    <font>
      <sz val="14"/>
      <color theme="1"/>
      <name val="Calibri"/>
      <family val="2"/>
      <scheme val="minor"/>
    </font>
    <font>
      <b/>
      <sz val="14"/>
      <color theme="1"/>
      <name val="Calibri"/>
      <family val="2"/>
      <scheme val="minor"/>
    </font>
    <font>
      <b/>
      <sz val="16"/>
      <color theme="1"/>
      <name val="Calibri"/>
      <family val="2"/>
      <scheme val="minor"/>
    </font>
    <font>
      <b/>
      <sz val="18"/>
      <color theme="1"/>
      <name val="Calibri"/>
      <family val="2"/>
      <scheme val="minor"/>
    </font>
    <font>
      <sz val="16"/>
      <color theme="1"/>
      <name val="Calibri"/>
      <family val="2"/>
      <scheme val="minor"/>
    </font>
    <font>
      <sz val="22"/>
      <color theme="1"/>
      <name val="Calibri"/>
      <family val="2"/>
      <scheme val="minor"/>
    </font>
    <font>
      <b/>
      <sz val="16"/>
      <color rgb="FF00B0F0"/>
      <name val="Calibri"/>
      <family val="2"/>
      <scheme val="minor"/>
    </font>
    <font>
      <b/>
      <sz val="14"/>
      <color theme="9" tint="-0.249977111117893"/>
      <name val="Calibri"/>
      <family val="2"/>
      <scheme val="minor"/>
    </font>
    <font>
      <b/>
      <sz val="20"/>
      <color rgb="FF00B0F0"/>
      <name val="Calibri"/>
      <family val="2"/>
      <scheme val="minor"/>
    </font>
  </fonts>
  <fills count="3">
    <fill>
      <patternFill patternType="none"/>
    </fill>
    <fill>
      <patternFill patternType="gray125"/>
    </fill>
    <fill>
      <patternFill patternType="solid">
        <fgColor rgb="FFFFFF00"/>
        <bgColor indexed="64"/>
      </patternFill>
    </fill>
  </fills>
  <borders count="4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s>
  <cellStyleXfs count="3">
    <xf numFmtId="0" fontId="0" fillId="0" borderId="0"/>
    <xf numFmtId="0" fontId="5" fillId="0" borderId="0" applyNumberFormat="0" applyFill="0" applyBorder="0" applyAlignment="0" applyProtection="0"/>
    <xf numFmtId="164" fontId="6" fillId="0" borderId="0" applyFill="0" applyBorder="0" applyAlignment="0" applyProtection="0"/>
  </cellStyleXfs>
  <cellXfs count="94">
    <xf numFmtId="0" fontId="0" fillId="0" borderId="0" xfId="0"/>
    <xf numFmtId="0" fontId="0" fillId="0" borderId="0" xfId="0"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8" fillId="0" borderId="4" xfId="0" applyFont="1" applyBorder="1" applyAlignment="1">
      <alignment horizontal="left" vertical="center" wrapText="1"/>
    </xf>
    <xf numFmtId="0" fontId="8" fillId="0" borderId="7" xfId="0" applyFont="1" applyBorder="1" applyAlignment="1">
      <alignment horizontal="left" vertical="center" wrapText="1"/>
    </xf>
    <xf numFmtId="0" fontId="8" fillId="0" borderId="10" xfId="0" applyFont="1" applyBorder="1" applyAlignment="1">
      <alignment horizontal="left" vertical="center" wrapText="1"/>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left" vertical="center" indent="1"/>
    </xf>
    <xf numFmtId="0" fontId="11" fillId="0" borderId="8" xfId="0" applyFont="1" applyBorder="1" applyAlignment="1">
      <alignment horizontal="lef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7" xfId="0" applyFont="1" applyBorder="1" applyAlignment="1">
      <alignment horizontal="left" vertical="center"/>
    </xf>
    <xf numFmtId="0" fontId="13" fillId="0" borderId="8" xfId="0" applyFont="1" applyBorder="1" applyAlignment="1">
      <alignment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9" fontId="13" fillId="0" borderId="8" xfId="0" applyNumberFormat="1" applyFont="1" applyBorder="1" applyAlignment="1">
      <alignment horizontal="center" vertical="center"/>
    </xf>
    <xf numFmtId="0" fontId="13" fillId="0" borderId="8" xfId="0" applyFont="1" applyBorder="1" applyAlignment="1">
      <alignment horizontal="left" vertical="center"/>
    </xf>
    <xf numFmtId="0" fontId="11" fillId="0" borderId="10" xfId="0" applyFont="1" applyBorder="1" applyAlignment="1">
      <alignment horizontal="left" vertical="center"/>
    </xf>
    <xf numFmtId="0" fontId="13" fillId="0" borderId="11" xfId="0" applyFont="1" applyBorder="1" applyAlignment="1">
      <alignment horizontal="left"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8"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9" fontId="7" fillId="0" borderId="8" xfId="0" applyNumberFormat="1" applyFont="1" applyBorder="1" applyAlignment="1">
      <alignment horizontal="left" vertical="center" indent="1"/>
    </xf>
    <xf numFmtId="0" fontId="7" fillId="0" borderId="8" xfId="0" applyFont="1" applyBorder="1" applyAlignment="1">
      <alignment horizontal="left" vertical="center" indent="1"/>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14" fillId="0" borderId="32" xfId="0" applyFont="1" applyBorder="1" applyAlignment="1">
      <alignment horizontal="center" vertical="center"/>
    </xf>
    <xf numFmtId="0" fontId="11" fillId="0" borderId="16" xfId="0" applyFont="1" applyBorder="1" applyAlignment="1">
      <alignment horizontal="left" vertical="center"/>
    </xf>
    <xf numFmtId="0" fontId="11" fillId="0" borderId="15" xfId="0" applyFont="1" applyBorder="1" applyAlignment="1">
      <alignment horizontal="left" vertical="center"/>
    </xf>
    <xf numFmtId="0" fontId="7" fillId="0" borderId="8" xfId="0" applyFont="1" applyBorder="1" applyAlignment="1">
      <alignment horizontal="center" vertical="center" wrapText="1"/>
    </xf>
    <xf numFmtId="0" fontId="10" fillId="2" borderId="33"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29" xfId="0" applyFont="1" applyFill="1" applyBorder="1" applyAlignment="1">
      <alignment horizontal="center" vertical="center"/>
    </xf>
    <xf numFmtId="0" fontId="8" fillId="0" borderId="16" xfId="0" applyFont="1" applyBorder="1" applyAlignment="1">
      <alignment horizontal="left" vertical="center" wrapText="1" indent="1"/>
    </xf>
    <xf numFmtId="0" fontId="8" fillId="0" borderId="15" xfId="0" applyFont="1" applyBorder="1" applyAlignment="1">
      <alignment horizontal="left" vertical="center" wrapText="1" indent="1"/>
    </xf>
    <xf numFmtId="0" fontId="7" fillId="0" borderId="16" xfId="0" applyFont="1" applyBorder="1" applyAlignment="1">
      <alignment horizontal="left" vertical="center" indent="1"/>
    </xf>
    <xf numFmtId="0" fontId="7" fillId="0" borderId="15" xfId="0" applyFont="1" applyBorder="1" applyAlignment="1">
      <alignment horizontal="left" vertical="center" indent="1"/>
    </xf>
    <xf numFmtId="0" fontId="12" fillId="2" borderId="34"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0" fillId="0" borderId="40"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41" xfId="0" applyBorder="1" applyAlignment="1">
      <alignment horizontal="center" vertical="center"/>
    </xf>
    <xf numFmtId="0" fontId="0" fillId="0" borderId="0" xfId="0" applyAlignment="1">
      <alignment horizontal="center" vertical="center"/>
    </xf>
    <xf numFmtId="0" fontId="0" fillId="0" borderId="37" xfId="0" applyBorder="1" applyAlignment="1">
      <alignment horizontal="center" vertical="center"/>
    </xf>
    <xf numFmtId="0" fontId="0" fillId="0" borderId="42"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15" fillId="0" borderId="43"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7" xfId="0" applyFont="1" applyBorder="1" applyAlignment="1">
      <alignment horizontal="center" vertical="center"/>
    </xf>
    <xf numFmtId="0" fontId="8" fillId="0" borderId="8" xfId="0" applyFont="1" applyBorder="1" applyAlignment="1">
      <alignment horizontal="left" vertical="center" wrapText="1" inden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1" fillId="0" borderId="8" xfId="0" applyFont="1" applyBorder="1" applyAlignment="1">
      <alignment horizontal="center"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1" fillId="0" borderId="8" xfId="0" applyFont="1" applyBorder="1" applyAlignment="1">
      <alignment horizontal="left" vertical="center"/>
    </xf>
    <xf numFmtId="0" fontId="13" fillId="0" borderId="11" xfId="0" applyFont="1" applyBorder="1" applyAlignment="1">
      <alignment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4" fillId="0" borderId="20" xfId="0" applyFont="1" applyBorder="1" applyAlignment="1">
      <alignment horizontal="center"/>
    </xf>
    <xf numFmtId="0" fontId="4" fillId="0" borderId="21" xfId="0" applyFont="1" applyBorder="1" applyAlignment="1">
      <alignment horizontal="center"/>
    </xf>
    <xf numFmtId="0" fontId="4" fillId="0" borderId="22" xfId="0" applyFont="1" applyBorder="1" applyAlignment="1">
      <alignment horizontal="center"/>
    </xf>
    <xf numFmtId="0" fontId="14" fillId="0" borderId="8" xfId="0" applyFont="1" applyBorder="1" applyAlignment="1">
      <alignment horizontal="left" vertical="center" indent="1"/>
    </xf>
    <xf numFmtId="0" fontId="7" fillId="0" borderId="8" xfId="0" applyFont="1" applyBorder="1" applyAlignment="1">
      <alignment horizontal="left" vertical="center" indent="1"/>
    </xf>
    <xf numFmtId="0" fontId="14" fillId="0" borderId="31" xfId="0" applyFont="1" applyBorder="1" applyAlignment="1">
      <alignment horizontal="left" vertical="center"/>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4" fillId="0" borderId="27"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center"/>
    </xf>
    <xf numFmtId="0" fontId="3" fillId="0" borderId="23" xfId="0" applyFont="1" applyBorder="1" applyAlignment="1">
      <alignment horizontal="left" vertical="center"/>
    </xf>
    <xf numFmtId="0" fontId="3" fillId="0" borderId="24" xfId="0" applyFont="1" applyBorder="1" applyAlignment="1">
      <alignment horizontal="left" vertical="center"/>
    </xf>
    <xf numFmtId="0" fontId="5" fillId="0" borderId="20" xfId="1" applyBorder="1" applyAlignment="1">
      <alignment horizontal="center"/>
    </xf>
    <xf numFmtId="0" fontId="8" fillId="0" borderId="16" xfId="0" applyFont="1" applyBorder="1" applyAlignment="1">
      <alignment horizontal="left" vertical="center"/>
    </xf>
    <xf numFmtId="0" fontId="8" fillId="0" borderId="15" xfId="0" applyFont="1" applyBorder="1" applyAlignment="1">
      <alignment horizontal="left" vertical="center"/>
    </xf>
  </cellXfs>
  <cellStyles count="3">
    <cellStyle name="Comma 37" xfId="2" xr:uid="{00000000-0005-0000-0000-000000000000}"/>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V45"/>
  <sheetViews>
    <sheetView tabSelected="1" topLeftCell="A4" workbookViewId="0">
      <selection activeCell="J32" sqref="J32"/>
    </sheetView>
  </sheetViews>
  <sheetFormatPr defaultRowHeight="14.4" x14ac:dyDescent="0.3"/>
  <cols>
    <col min="2" max="2" width="11.44140625" customWidth="1"/>
    <col min="3" max="3" width="25.21875" customWidth="1"/>
    <col min="4" max="4" width="51.77734375" customWidth="1"/>
    <col min="5" max="5" width="13.21875" customWidth="1"/>
    <col min="6" max="6" width="16.33203125" customWidth="1"/>
    <col min="7" max="7" width="16.77734375" customWidth="1"/>
    <col min="8" max="8" width="14.21875" customWidth="1"/>
  </cols>
  <sheetData>
    <row r="1" spans="2:22" ht="29.4" thickBot="1" x14ac:dyDescent="0.35">
      <c r="B1" s="48" t="s">
        <v>41</v>
      </c>
      <c r="C1" s="49"/>
      <c r="D1" s="49"/>
      <c r="E1" s="49"/>
      <c r="F1" s="49"/>
      <c r="G1" s="49"/>
      <c r="H1" s="50"/>
    </row>
    <row r="2" spans="2:22" ht="54" x14ac:dyDescent="0.3">
      <c r="B2" s="5" t="s">
        <v>0</v>
      </c>
      <c r="C2" s="51" t="s">
        <v>42</v>
      </c>
      <c r="D2" s="52"/>
      <c r="E2" s="52"/>
      <c r="F2" s="52"/>
      <c r="G2" s="52"/>
      <c r="H2" s="53"/>
      <c r="V2" t="s">
        <v>40</v>
      </c>
    </row>
    <row r="3" spans="2:22" ht="18" x14ac:dyDescent="0.3">
      <c r="B3" s="6" t="s">
        <v>1</v>
      </c>
      <c r="C3" s="54" t="s">
        <v>43</v>
      </c>
      <c r="D3" s="55"/>
      <c r="E3" s="55"/>
      <c r="F3" s="55"/>
      <c r="G3" s="55"/>
      <c r="H3" s="56"/>
    </row>
    <row r="4" spans="2:22" ht="54.6" thickBot="1" x14ac:dyDescent="0.35">
      <c r="B4" s="7" t="s">
        <v>44</v>
      </c>
      <c r="C4" s="57" t="s">
        <v>45</v>
      </c>
      <c r="D4" s="58"/>
      <c r="E4" s="58"/>
      <c r="F4" s="58"/>
      <c r="G4" s="58"/>
      <c r="H4" s="59"/>
    </row>
    <row r="6" spans="2:22" ht="15" thickBot="1" x14ac:dyDescent="0.35">
      <c r="E6" s="1"/>
    </row>
    <row r="7" spans="2:22" ht="26.4" thickBot="1" x14ac:dyDescent="0.35">
      <c r="B7" s="71" t="s">
        <v>49</v>
      </c>
      <c r="C7" s="72"/>
      <c r="D7" s="72"/>
      <c r="E7" s="72"/>
      <c r="F7" s="72"/>
      <c r="G7" s="72"/>
      <c r="H7" s="73"/>
    </row>
    <row r="8" spans="2:22" ht="25.8" x14ac:dyDescent="0.3">
      <c r="B8" s="60" t="s">
        <v>2</v>
      </c>
      <c r="C8" s="61"/>
      <c r="D8" s="61"/>
      <c r="E8" s="61"/>
      <c r="F8" s="61"/>
      <c r="G8" s="61"/>
      <c r="H8" s="62"/>
    </row>
    <row r="9" spans="2:22" ht="21" x14ac:dyDescent="0.3">
      <c r="B9" s="8" t="s">
        <v>3</v>
      </c>
      <c r="C9" s="9" t="s">
        <v>4</v>
      </c>
      <c r="D9" s="9" t="s">
        <v>5</v>
      </c>
      <c r="E9" s="10" t="s">
        <v>6</v>
      </c>
      <c r="F9" s="10" t="s">
        <v>7</v>
      </c>
      <c r="G9" s="10" t="s">
        <v>8</v>
      </c>
      <c r="H9" s="11" t="s">
        <v>9</v>
      </c>
    </row>
    <row r="10" spans="2:22" ht="21" x14ac:dyDescent="0.3">
      <c r="B10" s="12">
        <v>1</v>
      </c>
      <c r="C10" s="38" t="s">
        <v>50</v>
      </c>
      <c r="D10" s="39"/>
      <c r="E10" s="15" t="s">
        <v>10</v>
      </c>
      <c r="F10" s="15">
        <v>2</v>
      </c>
      <c r="G10" s="15"/>
      <c r="H10" s="16"/>
    </row>
    <row r="11" spans="2:22" ht="21" x14ac:dyDescent="0.3">
      <c r="B11" s="17"/>
      <c r="C11" s="74" t="s">
        <v>11</v>
      </c>
      <c r="D11" s="74"/>
      <c r="E11" s="15"/>
      <c r="F11" s="15"/>
      <c r="G11" s="15"/>
      <c r="H11" s="16"/>
    </row>
    <row r="12" spans="2:22" ht="21" x14ac:dyDescent="0.3">
      <c r="B12" s="17"/>
      <c r="C12" s="14"/>
      <c r="D12" s="13" t="s">
        <v>51</v>
      </c>
      <c r="E12" s="15" t="s">
        <v>10</v>
      </c>
      <c r="F12" s="15">
        <v>2</v>
      </c>
      <c r="G12" s="15">
        <v>62500</v>
      </c>
      <c r="H12" s="16">
        <f t="shared" ref="H12" si="0">F12*G12</f>
        <v>125000</v>
      </c>
    </row>
    <row r="13" spans="2:22" ht="21" x14ac:dyDescent="0.3">
      <c r="B13" s="17"/>
      <c r="C13" s="14"/>
      <c r="D13" s="14"/>
      <c r="E13" s="15"/>
      <c r="F13" s="15"/>
      <c r="G13" s="15"/>
      <c r="H13" s="16"/>
    </row>
    <row r="14" spans="2:22" ht="21" x14ac:dyDescent="0.3">
      <c r="B14" s="17"/>
      <c r="C14" s="18" t="s">
        <v>12</v>
      </c>
      <c r="D14" s="14"/>
      <c r="E14" s="18"/>
      <c r="F14" s="19"/>
      <c r="G14" s="19"/>
      <c r="H14" s="20">
        <f>SUM(H12:H12)</f>
        <v>125000</v>
      </c>
    </row>
    <row r="15" spans="2:22" ht="21" x14ac:dyDescent="0.3">
      <c r="B15" s="17"/>
      <c r="C15" s="18" t="s">
        <v>46</v>
      </c>
      <c r="D15" s="14"/>
      <c r="E15" s="21">
        <v>0.18</v>
      </c>
      <c r="F15" s="22"/>
      <c r="G15" s="19"/>
      <c r="H15" s="20">
        <f>H14*18%</f>
        <v>22500</v>
      </c>
    </row>
    <row r="16" spans="2:22" ht="21" x14ac:dyDescent="0.3">
      <c r="B16" s="23"/>
      <c r="C16" s="75" t="s">
        <v>13</v>
      </c>
      <c r="D16" s="75"/>
      <c r="E16" s="75"/>
      <c r="F16" s="24"/>
      <c r="G16" s="25"/>
      <c r="H16" s="26">
        <f>H14+H15</f>
        <v>147500</v>
      </c>
    </row>
    <row r="17" spans="2:8" ht="24" thickBot="1" x14ac:dyDescent="0.35">
      <c r="B17" s="41" t="s">
        <v>14</v>
      </c>
      <c r="C17" s="42"/>
      <c r="D17" s="42"/>
      <c r="E17" s="42"/>
      <c r="F17" s="42"/>
      <c r="G17" s="42"/>
      <c r="H17" s="43"/>
    </row>
    <row r="18" spans="2:8" ht="15" thickBot="1" x14ac:dyDescent="0.35">
      <c r="D18" s="1"/>
    </row>
    <row r="19" spans="2:8" ht="23.4" x14ac:dyDescent="0.3">
      <c r="B19" s="67"/>
      <c r="C19" s="68"/>
      <c r="D19" s="68"/>
      <c r="E19" s="68"/>
      <c r="F19" s="68"/>
      <c r="G19" s="68"/>
      <c r="H19" s="69"/>
    </row>
    <row r="20" spans="2:8" ht="23.4" x14ac:dyDescent="0.3">
      <c r="B20" s="63" t="s">
        <v>15</v>
      </c>
      <c r="C20" s="64"/>
      <c r="D20" s="64"/>
      <c r="E20" s="64"/>
      <c r="F20" s="64"/>
      <c r="G20" s="64"/>
      <c r="H20" s="65"/>
    </row>
    <row r="21" spans="2:8" x14ac:dyDescent="0.3">
      <c r="B21" s="2" t="s">
        <v>16</v>
      </c>
      <c r="C21" s="70" t="s">
        <v>17</v>
      </c>
      <c r="D21" s="70"/>
      <c r="E21" s="3" t="s">
        <v>6</v>
      </c>
      <c r="F21" s="3" t="s">
        <v>7</v>
      </c>
      <c r="G21" s="3" t="s">
        <v>8</v>
      </c>
      <c r="H21" s="4" t="s">
        <v>9</v>
      </c>
    </row>
    <row r="22" spans="2:8" ht="30.6" customHeight="1" x14ac:dyDescent="0.3">
      <c r="B22" s="27">
        <v>1</v>
      </c>
      <c r="C22" s="66" t="s">
        <v>18</v>
      </c>
      <c r="D22" s="66"/>
      <c r="E22" s="28"/>
      <c r="F22" s="28"/>
      <c r="G22" s="28"/>
      <c r="H22" s="16"/>
    </row>
    <row r="23" spans="2:8" ht="21" x14ac:dyDescent="0.3">
      <c r="B23" s="30" t="s">
        <v>19</v>
      </c>
      <c r="C23" s="46" t="s">
        <v>61</v>
      </c>
      <c r="D23" s="47"/>
      <c r="E23" s="28" t="s">
        <v>10</v>
      </c>
      <c r="F23" s="28">
        <v>2</v>
      </c>
      <c r="G23" s="28">
        <v>3200</v>
      </c>
      <c r="H23" s="16">
        <f t="shared" ref="H23:H32" si="1">F23*G23</f>
        <v>6400</v>
      </c>
    </row>
    <row r="24" spans="2:8" ht="29.55" customHeight="1" x14ac:dyDescent="0.3">
      <c r="B24" s="27">
        <v>2</v>
      </c>
      <c r="C24" s="44" t="s">
        <v>20</v>
      </c>
      <c r="D24" s="45"/>
      <c r="E24" s="28"/>
      <c r="F24" s="28"/>
      <c r="G24" s="28"/>
      <c r="H24" s="16"/>
    </row>
    <row r="25" spans="2:8" ht="21" x14ac:dyDescent="0.3">
      <c r="B25" s="30" t="s">
        <v>19</v>
      </c>
      <c r="C25" s="46" t="s">
        <v>52</v>
      </c>
      <c r="D25" s="47"/>
      <c r="E25" s="28" t="s">
        <v>21</v>
      </c>
      <c r="F25" s="40">
        <v>76</v>
      </c>
      <c r="G25" s="28">
        <v>1050</v>
      </c>
      <c r="H25" s="16">
        <f t="shared" si="1"/>
        <v>79800</v>
      </c>
    </row>
    <row r="26" spans="2:8" ht="124.95" customHeight="1" x14ac:dyDescent="0.3">
      <c r="B26" s="27">
        <v>3</v>
      </c>
      <c r="C26" s="44" t="s">
        <v>22</v>
      </c>
      <c r="D26" s="45"/>
      <c r="E26" s="28"/>
      <c r="F26" s="28"/>
      <c r="G26" s="28"/>
      <c r="H26" s="16"/>
    </row>
    <row r="27" spans="2:8" ht="21" x14ac:dyDescent="0.3">
      <c r="B27" s="30" t="s">
        <v>19</v>
      </c>
      <c r="C27" s="46" t="s">
        <v>23</v>
      </c>
      <c r="D27" s="47"/>
      <c r="E27" s="28" t="s">
        <v>21</v>
      </c>
      <c r="F27" s="40">
        <v>80</v>
      </c>
      <c r="G27" s="28">
        <v>160</v>
      </c>
      <c r="H27" s="16">
        <f t="shared" si="1"/>
        <v>12800</v>
      </c>
    </row>
    <row r="28" spans="2:8" ht="68.55" customHeight="1" x14ac:dyDescent="0.3">
      <c r="B28" s="27">
        <v>4</v>
      </c>
      <c r="C28" s="44" t="s">
        <v>24</v>
      </c>
      <c r="D28" s="45"/>
      <c r="E28" s="28"/>
      <c r="F28" s="28"/>
      <c r="G28" s="28"/>
      <c r="H28" s="16">
        <f t="shared" si="1"/>
        <v>0</v>
      </c>
    </row>
    <row r="29" spans="2:8" ht="21" x14ac:dyDescent="0.3">
      <c r="B29" s="30" t="s">
        <v>19</v>
      </c>
      <c r="C29" s="46" t="s">
        <v>47</v>
      </c>
      <c r="D29" s="47"/>
      <c r="E29" s="28" t="s">
        <v>21</v>
      </c>
      <c r="F29" s="40">
        <v>45</v>
      </c>
      <c r="G29" s="28">
        <v>150</v>
      </c>
      <c r="H29" s="16">
        <f t="shared" si="1"/>
        <v>6750</v>
      </c>
    </row>
    <row r="30" spans="2:8" ht="21" x14ac:dyDescent="0.3">
      <c r="B30" s="27">
        <v>5</v>
      </c>
      <c r="C30" s="92" t="s">
        <v>53</v>
      </c>
      <c r="D30" s="93"/>
      <c r="E30" s="28" t="s">
        <v>26</v>
      </c>
      <c r="F30" s="40">
        <v>2</v>
      </c>
      <c r="G30" s="28">
        <v>2500</v>
      </c>
      <c r="H30" s="16">
        <f t="shared" si="1"/>
        <v>5000</v>
      </c>
    </row>
    <row r="31" spans="2:8" ht="49.95" customHeight="1" x14ac:dyDescent="0.3">
      <c r="B31" s="27">
        <v>5</v>
      </c>
      <c r="C31" s="44" t="s">
        <v>25</v>
      </c>
      <c r="D31" s="45"/>
      <c r="E31" s="28"/>
      <c r="F31" s="28"/>
      <c r="G31" s="28"/>
      <c r="H31" s="16">
        <f t="shared" si="1"/>
        <v>0</v>
      </c>
    </row>
    <row r="32" spans="2:8" ht="21" x14ac:dyDescent="0.3">
      <c r="B32" s="30" t="s">
        <v>19</v>
      </c>
      <c r="C32" s="46" t="s">
        <v>54</v>
      </c>
      <c r="D32" s="47"/>
      <c r="E32" s="28" t="s">
        <v>26</v>
      </c>
      <c r="F32" s="28">
        <v>2</v>
      </c>
      <c r="G32" s="28">
        <v>4500</v>
      </c>
      <c r="H32" s="16">
        <f t="shared" si="1"/>
        <v>9000</v>
      </c>
    </row>
    <row r="33" spans="2:8" ht="18" x14ac:dyDescent="0.3">
      <c r="B33" s="30"/>
      <c r="C33" s="81" t="s">
        <v>27</v>
      </c>
      <c r="D33" s="81"/>
      <c r="E33" s="81"/>
      <c r="F33" s="81"/>
      <c r="G33" s="31"/>
      <c r="H33" s="32">
        <f>SUM(H23:H32)</f>
        <v>119750</v>
      </c>
    </row>
    <row r="34" spans="2:8" ht="18" x14ac:dyDescent="0.3">
      <c r="B34" s="30"/>
      <c r="C34" s="82" t="s">
        <v>28</v>
      </c>
      <c r="D34" s="82"/>
      <c r="E34" s="33">
        <v>0.18</v>
      </c>
      <c r="F34" s="34"/>
      <c r="G34" s="28"/>
      <c r="H34" s="29">
        <f>H33*18%</f>
        <v>21555</v>
      </c>
    </row>
    <row r="35" spans="2:8" ht="18" x14ac:dyDescent="0.3">
      <c r="B35" s="35"/>
      <c r="C35" s="83" t="s">
        <v>29</v>
      </c>
      <c r="D35" s="83"/>
      <c r="E35" s="83"/>
      <c r="F35" s="83"/>
      <c r="G35" s="36"/>
      <c r="H35" s="37">
        <f>H33+H34</f>
        <v>141305</v>
      </c>
    </row>
    <row r="36" spans="2:8" ht="24" thickBot="1" x14ac:dyDescent="0.35">
      <c r="B36" s="41" t="s">
        <v>30</v>
      </c>
      <c r="C36" s="42"/>
      <c r="D36" s="42"/>
      <c r="E36" s="42"/>
      <c r="F36" s="42"/>
      <c r="G36" s="42"/>
      <c r="H36" s="43"/>
    </row>
    <row r="37" spans="2:8" ht="16.2" thickBot="1" x14ac:dyDescent="0.35">
      <c r="B37" s="76" t="s">
        <v>31</v>
      </c>
      <c r="C37" s="77"/>
      <c r="D37" s="78" t="s">
        <v>48</v>
      </c>
      <c r="E37" s="79"/>
      <c r="F37" s="79"/>
      <c r="G37" s="79"/>
      <c r="H37" s="80"/>
    </row>
    <row r="38" spans="2:8" ht="16.8" thickTop="1" thickBot="1" x14ac:dyDescent="0.35">
      <c r="B38" s="76" t="s">
        <v>32</v>
      </c>
      <c r="C38" s="77"/>
      <c r="D38" s="78" t="s">
        <v>55</v>
      </c>
      <c r="E38" s="79"/>
      <c r="F38" s="79"/>
      <c r="G38" s="79"/>
      <c r="H38" s="80"/>
    </row>
    <row r="39" spans="2:8" ht="16.8" thickTop="1" thickBot="1" x14ac:dyDescent="0.35">
      <c r="B39" s="76" t="s">
        <v>33</v>
      </c>
      <c r="C39" s="77"/>
      <c r="D39" s="78" t="s">
        <v>56</v>
      </c>
      <c r="E39" s="79"/>
      <c r="F39" s="79"/>
      <c r="G39" s="79"/>
      <c r="H39" s="80"/>
    </row>
    <row r="40" spans="2:8" ht="16.8" thickTop="1" thickBot="1" x14ac:dyDescent="0.35">
      <c r="B40" s="89" t="s">
        <v>34</v>
      </c>
      <c r="C40" s="90"/>
      <c r="D40" s="78" t="s">
        <v>57</v>
      </c>
      <c r="E40" s="79"/>
      <c r="F40" s="79"/>
      <c r="G40" s="79"/>
      <c r="H40" s="80"/>
    </row>
    <row r="41" spans="2:8" ht="16.8" thickTop="1" thickBot="1" x14ac:dyDescent="0.35">
      <c r="B41" s="89" t="s">
        <v>35</v>
      </c>
      <c r="C41" s="90"/>
      <c r="D41" s="78">
        <v>9137940454</v>
      </c>
      <c r="E41" s="79"/>
      <c r="F41" s="79"/>
      <c r="G41" s="79"/>
      <c r="H41" s="80"/>
    </row>
    <row r="42" spans="2:8" ht="15.6" x14ac:dyDescent="0.3">
      <c r="B42" s="89" t="s">
        <v>36</v>
      </c>
      <c r="C42" s="90"/>
      <c r="D42" s="78" t="s">
        <v>58</v>
      </c>
      <c r="E42" s="79"/>
      <c r="F42" s="79"/>
      <c r="G42" s="79"/>
      <c r="H42" s="80"/>
    </row>
    <row r="43" spans="2:8" ht="16.8" thickTop="1" thickBot="1" x14ac:dyDescent="0.35">
      <c r="B43" s="89" t="s">
        <v>37</v>
      </c>
      <c r="C43" s="90"/>
      <c r="D43" s="78">
        <v>9820580008</v>
      </c>
      <c r="E43" s="79"/>
      <c r="F43" s="79"/>
      <c r="G43" s="79"/>
      <c r="H43" s="80"/>
    </row>
    <row r="44" spans="2:8" ht="16.8" thickTop="1" thickBot="1" x14ac:dyDescent="0.35">
      <c r="B44" s="89" t="s">
        <v>38</v>
      </c>
      <c r="C44" s="90"/>
      <c r="D44" s="91" t="s">
        <v>59</v>
      </c>
      <c r="E44" s="79"/>
      <c r="F44" s="79"/>
      <c r="G44" s="79"/>
      <c r="H44" s="80"/>
    </row>
    <row r="45" spans="2:8" ht="16.8" thickTop="1" thickBot="1" x14ac:dyDescent="0.35">
      <c r="B45" s="84" t="s">
        <v>39</v>
      </c>
      <c r="C45" s="85"/>
      <c r="D45" s="86" t="s">
        <v>60</v>
      </c>
      <c r="E45" s="87"/>
      <c r="F45" s="87"/>
      <c r="G45" s="87"/>
      <c r="H45" s="88"/>
    </row>
  </sheetData>
  <mergeCells count="45">
    <mergeCell ref="C30:D30"/>
    <mergeCell ref="B36:H36"/>
    <mergeCell ref="C33:F33"/>
    <mergeCell ref="C34:D34"/>
    <mergeCell ref="C35:F35"/>
    <mergeCell ref="B45:C45"/>
    <mergeCell ref="D45:H45"/>
    <mergeCell ref="B40:C40"/>
    <mergeCell ref="D40:H40"/>
    <mergeCell ref="B41:C41"/>
    <mergeCell ref="D41:H41"/>
    <mergeCell ref="B42:C42"/>
    <mergeCell ref="D42:H42"/>
    <mergeCell ref="B43:C43"/>
    <mergeCell ref="D43:H43"/>
    <mergeCell ref="B44:C44"/>
    <mergeCell ref="D44:H44"/>
    <mergeCell ref="B37:C37"/>
    <mergeCell ref="D37:H37"/>
    <mergeCell ref="B38:C38"/>
    <mergeCell ref="D38:H38"/>
    <mergeCell ref="B39:C39"/>
    <mergeCell ref="D39:H39"/>
    <mergeCell ref="C29:D29"/>
    <mergeCell ref="C31:D31"/>
    <mergeCell ref="C32:D32"/>
    <mergeCell ref="B1:H1"/>
    <mergeCell ref="C2:H2"/>
    <mergeCell ref="C3:H3"/>
    <mergeCell ref="C4:H4"/>
    <mergeCell ref="B8:H8"/>
    <mergeCell ref="B20:H20"/>
    <mergeCell ref="C22:D22"/>
    <mergeCell ref="C23:D23"/>
    <mergeCell ref="B19:H19"/>
    <mergeCell ref="C21:D21"/>
    <mergeCell ref="B7:H7"/>
    <mergeCell ref="C11:D11"/>
    <mergeCell ref="C16:E16"/>
    <mergeCell ref="B17:H17"/>
    <mergeCell ref="C26:D26"/>
    <mergeCell ref="C28:D28"/>
    <mergeCell ref="C27:D27"/>
    <mergeCell ref="C25:D25"/>
    <mergeCell ref="C24:D2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BOQ Walters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Asim Shaikh</cp:lastModifiedBy>
  <dcterms:created xsi:type="dcterms:W3CDTF">2023-02-21T06:06:06Z</dcterms:created>
  <dcterms:modified xsi:type="dcterms:W3CDTF">2025-10-27T06:23:02Z</dcterms:modified>
</cp:coreProperties>
</file>