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ata Consultancy Service\TCS - Yantra Park, Thane\"/>
    </mc:Choice>
  </mc:AlternateContent>
  <xr:revisionPtr revIDLastSave="0" documentId="13_ncr:1_{C38AFDC6-1EE0-4CF5-B946-970A6D4FC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17" i="1"/>
  <c r="G24" i="1"/>
  <c r="G22" i="1"/>
  <c r="G21" i="1"/>
  <c r="G20" i="1"/>
  <c r="G19" i="1"/>
  <c r="G18" i="1"/>
  <c r="G11" i="1"/>
  <c r="G10" i="1"/>
  <c r="G12" i="1" l="1"/>
  <c r="G13" i="1" s="1"/>
  <c r="G14" i="1" s="1"/>
  <c r="G26" i="1"/>
  <c r="G27" i="1" s="1"/>
  <c r="G28" i="1" l="1"/>
</calcChain>
</file>

<file path=xl/sharedStrings.xml><?xml version="1.0" encoding="utf-8"?>
<sst xmlns="http://schemas.openxmlformats.org/spreadsheetml/2006/main" count="86" uniqueCount="73">
  <si>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</si>
  <si>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</si>
  <si>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</si>
  <si>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</si>
  <si>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</si>
  <si>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</si>
  <si>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</si>
  <si>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</si>
  <si>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</si>
  <si>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</si>
  <si>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</si>
  <si>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</si>
  <si>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</si>
  <si>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</si>
  <si>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</si>
  <si>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</si>
  <si>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</si>
  <si>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</si>
  <si>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</si>
  <si>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</si>
  <si>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</si>
  <si>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</si>
  <si>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</si>
  <si>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</si>
  <si>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</si>
  <si>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</si>
  <si>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</si>
  <si>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</si>
  <si>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</si>
  <si>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</si>
  <si>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</si>
  <si>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</si>
  <si>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</si>
  <si>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</si>
  <si>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</si>
  <si>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</si>
  <si>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</si>
  <si>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</si>
  <si>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Medical Block</t>
  </si>
  <si>
    <t>Recreation Block</t>
  </si>
  <si>
    <t xml:space="preserve">1.8 TR Hi Wall Unit </t>
  </si>
  <si>
    <t>Standard Installation, Pressure Testing, Vacummizing, Testing &amp; Commissioning of Hi Wall Unit - 1.5 TR &amp; 1.8 TR</t>
  </si>
  <si>
    <t xml:space="preserve">Refrigeration Piping for Hi Wall Unit </t>
  </si>
  <si>
    <t xml:space="preserve">Single Outdoor Unit Table Type Stand </t>
  </si>
  <si>
    <t xml:space="preserve">1.8 TR Hi wall Unit </t>
  </si>
  <si>
    <t xml:space="preserve">Transportation </t>
  </si>
  <si>
    <t xml:space="preserve">Dismentaling of Existing Hi Wall Unit 1.0 TR &amp; 1.8 TR </t>
  </si>
  <si>
    <t xml:space="preserve">Interconnecting Cable Indoor &amp; Outdoor 3C/2.5sqmm </t>
  </si>
  <si>
    <t>Tata Consultancy Services</t>
  </si>
  <si>
    <t>Bank Details</t>
  </si>
  <si>
    <t>Bank Name - HDFC Bank</t>
  </si>
  <si>
    <t>Account Number - 50200040979881</t>
  </si>
  <si>
    <t>IFSC Code - HDFC0003959</t>
  </si>
  <si>
    <t>Branch Name -  Khopat, Thane Branch</t>
  </si>
  <si>
    <t>Branch Name -THANE MAKHMALI TALAO</t>
  </si>
  <si>
    <t xml:space="preserve">Account holder's name : AEON AIRCONDITIONING SOLUTIONS
</t>
  </si>
  <si>
    <t>GSTIN : 27AYYPS2229K1ZK, State : 27 - Maharashtra</t>
  </si>
  <si>
    <t xml:space="preserve">Low side dealer Firm's Name : </t>
  </si>
  <si>
    <t>AEON AIRCONDITIONING SOLUTIONS, MUMBAI</t>
  </si>
  <si>
    <t>Contact person 1  (Project Incharge) :</t>
  </si>
  <si>
    <t xml:space="preserve">Contact No. 1 : </t>
  </si>
  <si>
    <t xml:space="preserve">Email Id : </t>
  </si>
  <si>
    <t xml:space="preserve">Contact person 2 (Propreitor) : </t>
  </si>
  <si>
    <t>Mr. Mohd. Asim Shaikh</t>
  </si>
  <si>
    <t xml:space="preserve">Contact No. 2 : </t>
  </si>
  <si>
    <t>asim.shaikh@aeonacsolutions.com</t>
  </si>
  <si>
    <t xml:space="preserve">Address : </t>
  </si>
  <si>
    <t>Office No. 108 &amp; 109. Devashree Garden Commercial Complex, R.W. Sawant Marg.  Above Sheetal Dairy. Rutu Park. Thane - 400601</t>
  </si>
  <si>
    <t>AMIRA KHAN</t>
  </si>
  <si>
    <t>support@aeonacsolutions.com</t>
  </si>
  <si>
    <t>Site Address: -   Yantra Park -(STPI), 2nd Pokharan Road, Opp HRD Voltas Center,Subash Nagar Thane - 400601,Maharashtra</t>
  </si>
  <si>
    <t xml:space="preserve">Fabricated Double Decker Outdoor Unit Stand </t>
  </si>
  <si>
    <t>24.01.2025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</si>
</sst>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Trebuchet MS"/>
      <family val="2"/>
    </font>
    <font>
      <u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rgb="FF0070C0"/>
      <name val="Calibri"/>
      <family val="2"/>
    </font>
    <font>
      <b/>
      <sz val="14"/>
      <color theme="1"/>
      <name val="Trebuchet MS"/>
      <family val="2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2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13" fillId="4" borderId="0" xfId="0" applyFont="1" applyFill="1" applyAlignment="1">
      <alignment vertical="top" wrapText="1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4" fillId="4" borderId="0" xfId="0" applyFont="1" applyFill="1"/>
    <xf numFmtId="0" fontId="19" fillId="4" borderId="12" xfId="0" applyFont="1" applyFill="1" applyBorder="1" applyAlignment="1">
      <alignment horizontal="left"/>
    </xf>
    <xf numFmtId="0" fontId="19" fillId="4" borderId="12" xfId="0" applyFont="1" applyFill="1" applyBorder="1" applyAlignment="1">
      <alignment horizontal="left" wrapText="1"/>
    </xf>
    <xf numFmtId="0" fontId="19" fillId="4" borderId="37" xfId="0" applyFont="1" applyFill="1" applyBorder="1" applyAlignment="1">
      <alignment horizontal="left"/>
    </xf>
    <xf numFmtId="0" fontId="16" fillId="4" borderId="42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left" vertical="center"/>
    </xf>
    <xf numFmtId="0" fontId="22" fillId="4" borderId="44" xfId="0" applyFont="1" applyFill="1" applyBorder="1" applyAlignment="1">
      <alignment horizontal="left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6" fillId="4" borderId="40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21" fillId="4" borderId="13" xfId="1" applyFont="1" applyFill="1" applyBorder="1" applyAlignment="1" applyProtection="1">
      <alignment horizontal="left" vertical="center" wrapText="1"/>
    </xf>
    <xf numFmtId="0" fontId="21" fillId="4" borderId="0" xfId="1" applyFont="1" applyFill="1" applyBorder="1" applyAlignment="1" applyProtection="1">
      <alignment horizontal="left" vertical="center" wrapText="1"/>
    </xf>
    <xf numFmtId="0" fontId="20" fillId="4" borderId="13" xfId="1" applyFont="1" applyFill="1" applyBorder="1" applyAlignment="1" applyProtection="1">
      <alignment horizontal="left" vertical="center" wrapText="1"/>
    </xf>
    <xf numFmtId="0" fontId="20" fillId="4" borderId="0" xfId="1" applyFont="1" applyFill="1" applyBorder="1" applyAlignment="1" applyProtection="1">
      <alignment horizontal="left" vertical="center" wrapText="1"/>
    </xf>
    <xf numFmtId="0" fontId="15" fillId="4" borderId="13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5" fillId="4" borderId="13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/>
    </xf>
    <xf numFmtId="0" fontId="15" fillId="4" borderId="13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38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left"/>
    </xf>
    <xf numFmtId="0" fontId="17" fillId="4" borderId="39" xfId="0" applyFont="1" applyFill="1" applyBorder="1" applyAlignment="1">
      <alignment horizontal="left"/>
    </xf>
    <xf numFmtId="0" fontId="17" fillId="4" borderId="32" xfId="0" applyFont="1" applyFill="1" applyBorder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0" fillId="0" borderId="29" xfId="0" applyBorder="1" applyAlignment="1">
      <alignment horizontal="left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im.shaikh@aeonacsolutions.com" TargetMode="External"/><Relationship Id="rId2" Type="http://schemas.openxmlformats.org/officeDocument/2006/relationships/hyperlink" Target="mailto:support@aeonacsolutions.com" TargetMode="External"/><Relationship Id="rId1" Type="http://schemas.openxmlformats.org/officeDocument/2006/relationships/hyperlink" Target="mailto:GST@%2018%2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="90" zoomScaleNormal="90" workbookViewId="0">
      <selection activeCell="N20" sqref="N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9" t="s">
        <v>0</v>
      </c>
      <c r="B1" s="80"/>
      <c r="C1" s="80" t="s">
        <v>1</v>
      </c>
      <c r="D1" s="80"/>
      <c r="E1" s="80"/>
      <c r="F1" s="80"/>
      <c r="G1" s="81"/>
    </row>
    <row r="2" spans="1:7" ht="27">
      <c r="A2" s="82" t="s">
        <v>2</v>
      </c>
      <c r="B2" s="83"/>
      <c r="C2" s="83" t="s">
        <v>3</v>
      </c>
      <c r="D2" s="83"/>
      <c r="E2" s="83"/>
      <c r="F2" s="83"/>
      <c r="G2" s="84"/>
    </row>
    <row r="3" spans="1:7" ht="21" customHeight="1">
      <c r="A3" s="85" t="s">
        <v>4</v>
      </c>
      <c r="B3" s="86"/>
      <c r="C3" s="86" t="s">
        <v>5</v>
      </c>
      <c r="D3" s="86"/>
      <c r="E3" s="86"/>
      <c r="F3" s="86"/>
      <c r="G3" s="87"/>
    </row>
    <row r="4" spans="1:7" ht="22.5" customHeight="1">
      <c r="A4" s="88" t="s">
        <v>6</v>
      </c>
      <c r="B4" s="89"/>
      <c r="C4" s="89" t="s">
        <v>7</v>
      </c>
      <c r="D4" s="89"/>
      <c r="E4" s="89"/>
      <c r="F4" s="89"/>
      <c r="G4" s="90"/>
    </row>
    <row r="5" spans="1:7" ht="18">
      <c r="A5" s="91" t="s">
        <v>8</v>
      </c>
      <c r="B5" s="92"/>
      <c r="C5" s="92"/>
      <c r="D5" s="92"/>
      <c r="E5" s="92"/>
      <c r="F5" s="92"/>
      <c r="G5" s="93"/>
    </row>
    <row r="6" spans="1:7" ht="15" customHeight="1">
      <c r="A6" s="110" t="s">
        <v>9</v>
      </c>
      <c r="B6" s="111"/>
      <c r="C6" s="114" t="s">
        <v>48</v>
      </c>
      <c r="D6" s="115"/>
      <c r="E6" s="116"/>
      <c r="F6" s="110" t="s">
        <v>10</v>
      </c>
      <c r="G6" s="98" t="s">
        <v>72</v>
      </c>
    </row>
    <row r="7" spans="1:7" ht="15" customHeight="1">
      <c r="A7" s="112"/>
      <c r="B7" s="113"/>
      <c r="C7" s="117"/>
      <c r="D7" s="118"/>
      <c r="E7" s="119"/>
      <c r="F7" s="112"/>
      <c r="G7" s="99"/>
    </row>
    <row r="8" spans="1:7" ht="22.5" customHeight="1">
      <c r="A8" s="94" t="s">
        <v>70</v>
      </c>
      <c r="B8" s="95"/>
      <c r="C8" s="95"/>
      <c r="D8" s="95"/>
      <c r="E8" s="95"/>
      <c r="F8" s="95"/>
      <c r="G8" s="96"/>
    </row>
    <row r="9" spans="1:7" ht="21" customHeight="1" thickBo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9.05" customHeight="1">
      <c r="A10" s="4">
        <v>1</v>
      </c>
      <c r="B10" s="5" t="s">
        <v>38</v>
      </c>
      <c r="C10" s="6" t="s">
        <v>40</v>
      </c>
      <c r="D10" s="7" t="s">
        <v>18</v>
      </c>
      <c r="E10" s="7">
        <v>5</v>
      </c>
      <c r="F10" s="8"/>
      <c r="G10" s="9">
        <f>F10*E10</f>
        <v>0</v>
      </c>
    </row>
    <row r="11" spans="1:7" ht="18" customHeight="1" thickBot="1">
      <c r="A11" s="10">
        <v>2</v>
      </c>
      <c r="B11" s="11" t="s">
        <v>39</v>
      </c>
      <c r="C11" s="12" t="s">
        <v>44</v>
      </c>
      <c r="D11" s="13" t="s">
        <v>18</v>
      </c>
      <c r="E11" s="13">
        <v>2</v>
      </c>
      <c r="F11" s="14"/>
      <c r="G11" s="9">
        <f>F11*E11</f>
        <v>0</v>
      </c>
    </row>
    <row r="12" spans="1:7">
      <c r="A12" s="15" t="s">
        <v>19</v>
      </c>
      <c r="B12" s="97" t="s">
        <v>20</v>
      </c>
      <c r="C12" s="97"/>
      <c r="D12" s="16"/>
      <c r="E12" s="17"/>
      <c r="F12" s="17"/>
      <c r="G12" s="18">
        <f>SUM(G10:G11)</f>
        <v>0</v>
      </c>
    </row>
    <row r="13" spans="1:7">
      <c r="A13" s="19" t="s">
        <v>21</v>
      </c>
      <c r="B13" s="100" t="s">
        <v>22</v>
      </c>
      <c r="C13" s="100"/>
      <c r="D13" s="20"/>
      <c r="E13" s="21"/>
      <c r="F13" s="21"/>
      <c r="G13" s="22">
        <f>G12*28%</f>
        <v>0</v>
      </c>
    </row>
    <row r="14" spans="1:7">
      <c r="A14" s="23" t="s">
        <v>23</v>
      </c>
      <c r="B14" s="101" t="s">
        <v>24</v>
      </c>
      <c r="C14" s="101"/>
      <c r="D14" s="24"/>
      <c r="E14" s="25"/>
      <c r="F14" s="25"/>
      <c r="G14" s="26">
        <f>SUM(G12:G13)</f>
        <v>0</v>
      </c>
    </row>
    <row r="15" spans="1:7" ht="20.399999999999999" customHeight="1" thickBot="1">
      <c r="A15" s="102" t="s">
        <v>25</v>
      </c>
      <c r="B15" s="103"/>
      <c r="C15" s="103"/>
      <c r="D15" s="103"/>
      <c r="E15" s="103"/>
      <c r="F15" s="103"/>
      <c r="G15" s="104"/>
    </row>
    <row r="16" spans="1:7" ht="16.5" customHeight="1" thickBot="1">
      <c r="A16" s="33" t="s">
        <v>26</v>
      </c>
      <c r="B16" s="105" t="s">
        <v>27</v>
      </c>
      <c r="C16" s="105"/>
      <c r="D16" s="34" t="s">
        <v>14</v>
      </c>
      <c r="E16" s="34" t="s">
        <v>15</v>
      </c>
      <c r="F16" s="34" t="s">
        <v>16</v>
      </c>
      <c r="G16" s="35" t="s">
        <v>17</v>
      </c>
    </row>
    <row r="17" spans="1:8" ht="19.2" customHeight="1">
      <c r="A17" s="10">
        <v>1</v>
      </c>
      <c r="B17" s="122" t="s">
        <v>46</v>
      </c>
      <c r="C17" s="122"/>
      <c r="D17" s="40" t="s">
        <v>18</v>
      </c>
      <c r="E17" s="41">
        <v>7</v>
      </c>
      <c r="F17" s="41">
        <v>1250</v>
      </c>
      <c r="G17" s="42">
        <f t="shared" ref="G17:G24" si="0">F17*E17</f>
        <v>8750</v>
      </c>
    </row>
    <row r="18" spans="1:8" ht="32.25" customHeight="1">
      <c r="A18" s="10">
        <v>2</v>
      </c>
      <c r="B18" s="106" t="s">
        <v>41</v>
      </c>
      <c r="C18" s="107"/>
      <c r="D18" s="7" t="s">
        <v>18</v>
      </c>
      <c r="E18" s="36">
        <v>7</v>
      </c>
      <c r="F18" s="36">
        <v>1800</v>
      </c>
      <c r="G18" s="9">
        <f t="shared" si="0"/>
        <v>12600</v>
      </c>
    </row>
    <row r="19" spans="1:8" ht="17.399999999999999" customHeight="1">
      <c r="A19" s="10">
        <v>3</v>
      </c>
      <c r="B19" s="129" t="s">
        <v>42</v>
      </c>
      <c r="C19" s="129"/>
      <c r="D19" s="13" t="s">
        <v>28</v>
      </c>
      <c r="E19" s="27">
        <v>93</v>
      </c>
      <c r="F19" s="27">
        <v>850</v>
      </c>
      <c r="G19" s="9">
        <f t="shared" si="0"/>
        <v>79050</v>
      </c>
    </row>
    <row r="20" spans="1:8" ht="17.399999999999999" customHeight="1">
      <c r="A20" s="10">
        <v>4</v>
      </c>
      <c r="B20" s="129" t="s">
        <v>47</v>
      </c>
      <c r="C20" s="129"/>
      <c r="D20" s="13" t="s">
        <v>28</v>
      </c>
      <c r="E20" s="27">
        <v>109</v>
      </c>
      <c r="F20" s="27">
        <v>180</v>
      </c>
      <c r="G20" s="9">
        <f t="shared" si="0"/>
        <v>19620</v>
      </c>
    </row>
    <row r="21" spans="1:8" ht="18" customHeight="1">
      <c r="A21" s="10">
        <v>5</v>
      </c>
      <c r="B21" s="129" t="s">
        <v>29</v>
      </c>
      <c r="C21" s="129"/>
      <c r="D21" s="13" t="s">
        <v>28</v>
      </c>
      <c r="E21" s="27">
        <v>35</v>
      </c>
      <c r="F21" s="27">
        <v>130</v>
      </c>
      <c r="G21" s="9">
        <f t="shared" si="0"/>
        <v>4550</v>
      </c>
    </row>
    <row r="22" spans="1:8" ht="16.8" customHeight="1">
      <c r="A22" s="10">
        <v>6</v>
      </c>
      <c r="B22" s="129" t="s">
        <v>71</v>
      </c>
      <c r="C22" s="129"/>
      <c r="D22" s="13" t="s">
        <v>18</v>
      </c>
      <c r="E22" s="27">
        <v>3</v>
      </c>
      <c r="F22" s="27">
        <v>4500</v>
      </c>
      <c r="G22" s="9">
        <f t="shared" si="0"/>
        <v>13500</v>
      </c>
    </row>
    <row r="23" spans="1:8" ht="16.8" customHeight="1">
      <c r="A23" s="10">
        <v>7</v>
      </c>
      <c r="B23" s="130" t="s">
        <v>43</v>
      </c>
      <c r="C23" s="131"/>
      <c r="D23" s="13" t="s">
        <v>18</v>
      </c>
      <c r="E23" s="28">
        <v>1</v>
      </c>
      <c r="F23" s="28">
        <v>2800</v>
      </c>
      <c r="G23" s="9">
        <f t="shared" si="0"/>
        <v>2800</v>
      </c>
    </row>
    <row r="24" spans="1:8" ht="18" customHeight="1" thickBot="1">
      <c r="A24" s="46">
        <v>8</v>
      </c>
      <c r="B24" s="123" t="s">
        <v>45</v>
      </c>
      <c r="C24" s="123"/>
      <c r="D24" s="43" t="s">
        <v>18</v>
      </c>
      <c r="E24" s="44">
        <v>1</v>
      </c>
      <c r="F24" s="44">
        <v>2000</v>
      </c>
      <c r="G24" s="45">
        <f t="shared" si="0"/>
        <v>2000</v>
      </c>
    </row>
    <row r="25" spans="1:8">
      <c r="A25" s="37" t="s">
        <v>30</v>
      </c>
      <c r="B25" s="124" t="s">
        <v>31</v>
      </c>
      <c r="C25" s="124"/>
      <c r="D25" s="124"/>
      <c r="E25" s="38"/>
      <c r="F25" s="38"/>
      <c r="G25" s="39">
        <f>SUM(G17,G18,G19,G20,G21,G22,G23,G24)</f>
        <v>142870</v>
      </c>
    </row>
    <row r="26" spans="1:8">
      <c r="A26" s="29" t="s">
        <v>32</v>
      </c>
      <c r="B26" s="125" t="s">
        <v>33</v>
      </c>
      <c r="C26" s="125"/>
      <c r="D26" s="125"/>
      <c r="E26" s="30"/>
      <c r="F26" s="30"/>
      <c r="G26" s="31">
        <f>G25*18%</f>
        <v>25716.6</v>
      </c>
    </row>
    <row r="27" spans="1:8">
      <c r="A27" s="29" t="s">
        <v>34</v>
      </c>
      <c r="B27" s="126" t="s">
        <v>35</v>
      </c>
      <c r="C27" s="126"/>
      <c r="D27" s="126"/>
      <c r="E27" s="30"/>
      <c r="F27" s="30"/>
      <c r="G27" s="31">
        <f>SUM(G25:G26)</f>
        <v>168586.6</v>
      </c>
    </row>
    <row r="28" spans="1:8">
      <c r="A28" s="127" t="s">
        <v>36</v>
      </c>
      <c r="B28" s="120" t="s">
        <v>37</v>
      </c>
      <c r="C28" s="120"/>
      <c r="D28" s="120"/>
      <c r="E28" s="30"/>
      <c r="F28" s="30"/>
      <c r="G28" s="108">
        <f>SUM(G14+G27)</f>
        <v>168586.6</v>
      </c>
    </row>
    <row r="29" spans="1:8">
      <c r="A29" s="128"/>
      <c r="B29" s="121"/>
      <c r="C29" s="121"/>
      <c r="D29" s="121"/>
      <c r="E29" s="32"/>
      <c r="F29" s="32"/>
      <c r="G29" s="109"/>
    </row>
    <row r="32" spans="1:8" ht="18">
      <c r="A32" s="78" t="s">
        <v>49</v>
      </c>
      <c r="B32" s="78"/>
      <c r="C32" s="47"/>
      <c r="D32" s="47"/>
      <c r="E32" s="48"/>
      <c r="F32" s="48"/>
      <c r="G32" s="49"/>
      <c r="H32" s="50"/>
    </row>
    <row r="33" spans="1:8" ht="18">
      <c r="A33" s="68" t="s">
        <v>50</v>
      </c>
      <c r="B33" s="69"/>
      <c r="C33" s="69"/>
      <c r="D33" s="69"/>
      <c r="E33" s="69"/>
      <c r="F33" s="69"/>
      <c r="G33" s="69"/>
      <c r="H33" s="50"/>
    </row>
    <row r="34" spans="1:8" ht="18">
      <c r="A34" s="68" t="s">
        <v>51</v>
      </c>
      <c r="B34" s="69"/>
      <c r="C34" s="69"/>
      <c r="D34" s="69"/>
      <c r="E34" s="69"/>
      <c r="F34" s="69"/>
      <c r="G34" s="69"/>
      <c r="H34" s="50"/>
    </row>
    <row r="35" spans="1:8" ht="32.1" customHeight="1">
      <c r="A35" s="68" t="s">
        <v>52</v>
      </c>
      <c r="B35" s="69"/>
      <c r="C35" s="69"/>
      <c r="D35" s="69"/>
      <c r="E35" s="69"/>
      <c r="F35" s="69"/>
      <c r="G35" s="69"/>
      <c r="H35" s="50"/>
    </row>
    <row r="36" spans="1:8" ht="18">
      <c r="A36" s="68" t="s">
        <v>53</v>
      </c>
      <c r="B36" s="69"/>
      <c r="C36" s="69"/>
      <c r="D36" s="69"/>
      <c r="E36" s="69"/>
      <c r="F36" s="69"/>
      <c r="G36" s="69"/>
      <c r="H36" s="50"/>
    </row>
    <row r="37" spans="1:8" ht="18">
      <c r="A37" s="68" t="s">
        <v>54</v>
      </c>
      <c r="B37" s="69"/>
      <c r="C37" s="69"/>
      <c r="D37" s="69"/>
      <c r="E37" s="69"/>
      <c r="F37" s="69"/>
      <c r="G37" s="69"/>
      <c r="H37" s="50"/>
    </row>
    <row r="38" spans="1:8" ht="18">
      <c r="A38" s="70" t="s">
        <v>55</v>
      </c>
      <c r="B38" s="71"/>
      <c r="C38" s="71"/>
      <c r="D38" s="71"/>
      <c r="E38" s="71"/>
      <c r="F38" s="71"/>
      <c r="G38" s="71"/>
      <c r="H38" s="50"/>
    </row>
    <row r="39" spans="1:8" ht="18">
      <c r="A39" s="68" t="s">
        <v>56</v>
      </c>
      <c r="B39" s="69"/>
      <c r="C39" s="69"/>
      <c r="D39" s="69"/>
      <c r="E39" s="69"/>
      <c r="F39" s="69"/>
      <c r="G39" s="69"/>
      <c r="H39" s="50"/>
    </row>
    <row r="40" spans="1:8" ht="18.600000000000001" thickBot="1">
      <c r="A40" s="72"/>
      <c r="B40" s="73"/>
      <c r="C40" s="73"/>
      <c r="D40" s="73"/>
      <c r="E40" s="73"/>
      <c r="F40" s="73"/>
      <c r="G40" s="73"/>
      <c r="H40" s="50"/>
    </row>
    <row r="41" spans="1:8" ht="18.600000000000001" thickBot="1">
      <c r="A41" s="74" t="s">
        <v>57</v>
      </c>
      <c r="B41" s="74"/>
      <c r="C41" s="75" t="s">
        <v>58</v>
      </c>
      <c r="D41" s="76"/>
      <c r="E41" s="76"/>
      <c r="F41" s="76"/>
      <c r="G41" s="76"/>
      <c r="H41" s="77"/>
    </row>
    <row r="42" spans="1:8" ht="19.2" thickTop="1" thickBot="1">
      <c r="A42" s="58" t="s">
        <v>59</v>
      </c>
      <c r="B42" s="59"/>
      <c r="C42" s="60" t="s">
        <v>68</v>
      </c>
      <c r="D42" s="61"/>
      <c r="E42" s="61"/>
      <c r="F42" s="61"/>
      <c r="G42" s="61"/>
      <c r="H42" s="51"/>
    </row>
    <row r="43" spans="1:8" ht="19.2" thickTop="1" thickBot="1">
      <c r="A43" s="58" t="s">
        <v>60</v>
      </c>
      <c r="B43" s="59"/>
      <c r="C43" s="60">
        <v>9137940454</v>
      </c>
      <c r="D43" s="61"/>
      <c r="E43" s="61"/>
      <c r="F43" s="61"/>
      <c r="G43" s="61"/>
      <c r="H43" s="51"/>
    </row>
    <row r="44" spans="1:8" ht="19.2" thickTop="1" thickBot="1">
      <c r="A44" s="58" t="s">
        <v>61</v>
      </c>
      <c r="B44" s="59"/>
      <c r="C44" s="66" t="s">
        <v>69</v>
      </c>
      <c r="D44" s="67"/>
      <c r="E44" s="67"/>
      <c r="F44" s="67"/>
      <c r="G44" s="67"/>
      <c r="H44" s="51"/>
    </row>
    <row r="45" spans="1:8" ht="19.2" thickTop="1" thickBot="1">
      <c r="A45" s="58" t="s">
        <v>62</v>
      </c>
      <c r="B45" s="59"/>
      <c r="C45" s="60" t="s">
        <v>63</v>
      </c>
      <c r="D45" s="61"/>
      <c r="E45" s="61"/>
      <c r="F45" s="61"/>
      <c r="G45" s="61"/>
      <c r="H45" s="51"/>
    </row>
    <row r="46" spans="1:8" ht="19.2" thickTop="1" thickBot="1">
      <c r="A46" s="58" t="s">
        <v>64</v>
      </c>
      <c r="B46" s="59"/>
      <c r="C46" s="60">
        <v>9820580008</v>
      </c>
      <c r="D46" s="61"/>
      <c r="E46" s="61"/>
      <c r="F46" s="61"/>
      <c r="G46" s="61"/>
      <c r="H46" s="51"/>
    </row>
    <row r="47" spans="1:8" ht="19.2" thickTop="1" thickBot="1">
      <c r="A47" s="62" t="s">
        <v>61</v>
      </c>
      <c r="B47" s="63"/>
      <c r="C47" s="64" t="s">
        <v>65</v>
      </c>
      <c r="D47" s="65"/>
      <c r="E47" s="65"/>
      <c r="F47" s="65"/>
      <c r="G47" s="65"/>
      <c r="H47" s="52"/>
    </row>
    <row r="48" spans="1:8" ht="19.2" thickTop="1" thickBot="1">
      <c r="A48" s="54" t="s">
        <v>66</v>
      </c>
      <c r="B48" s="55"/>
      <c r="C48" s="56" t="s">
        <v>67</v>
      </c>
      <c r="D48" s="57"/>
      <c r="E48" s="57"/>
      <c r="F48" s="57"/>
      <c r="G48" s="57"/>
      <c r="H48" s="53"/>
    </row>
  </sheetData>
  <mergeCells count="58">
    <mergeCell ref="G28:G29"/>
    <mergeCell ref="A6:B7"/>
    <mergeCell ref="C6:E7"/>
    <mergeCell ref="B28:D29"/>
    <mergeCell ref="B17:C17"/>
    <mergeCell ref="B24:C24"/>
    <mergeCell ref="B25:D25"/>
    <mergeCell ref="B26:D26"/>
    <mergeCell ref="B27:D27"/>
    <mergeCell ref="A28:A29"/>
    <mergeCell ref="F6:F7"/>
    <mergeCell ref="B19:C19"/>
    <mergeCell ref="B20:C20"/>
    <mergeCell ref="B21:C21"/>
    <mergeCell ref="B22:C22"/>
    <mergeCell ref="B23:C23"/>
    <mergeCell ref="B13:C13"/>
    <mergeCell ref="B14:C14"/>
    <mergeCell ref="A15:G15"/>
    <mergeCell ref="B16:C16"/>
    <mergeCell ref="B18:C18"/>
    <mergeCell ref="A4:B4"/>
    <mergeCell ref="C4:G4"/>
    <mergeCell ref="A5:G5"/>
    <mergeCell ref="A8:G8"/>
    <mergeCell ref="B12:C12"/>
    <mergeCell ref="G6:G7"/>
    <mergeCell ref="A1:B1"/>
    <mergeCell ref="C1:G1"/>
    <mergeCell ref="A2:B2"/>
    <mergeCell ref="C2:G2"/>
    <mergeCell ref="A3:B3"/>
    <mergeCell ref="C3:G3"/>
    <mergeCell ref="A32:B32"/>
    <mergeCell ref="A33:G33"/>
    <mergeCell ref="A34:G34"/>
    <mergeCell ref="A35:G35"/>
    <mergeCell ref="A36:G36"/>
    <mergeCell ref="A37:G37"/>
    <mergeCell ref="A38:G38"/>
    <mergeCell ref="A39:G39"/>
    <mergeCell ref="A40:G40"/>
    <mergeCell ref="A41:B41"/>
    <mergeCell ref="C41:H41"/>
    <mergeCell ref="A42:B42"/>
    <mergeCell ref="C42:G42"/>
    <mergeCell ref="A43:B43"/>
    <mergeCell ref="C43:G43"/>
    <mergeCell ref="A44:B44"/>
    <mergeCell ref="C44:G44"/>
    <mergeCell ref="A48:B48"/>
    <mergeCell ref="C48:G48"/>
    <mergeCell ref="A45:B45"/>
    <mergeCell ref="C45:G45"/>
    <mergeCell ref="A46:B46"/>
    <mergeCell ref="C46:G46"/>
    <mergeCell ref="A47:B47"/>
    <mergeCell ref="C47:G47"/>
  </mergeCells>
  <hyperlinks>
    <hyperlink ref="B26" r:id="rId1" xr:uid="{00000000-0004-0000-0000-000000000000}"/>
    <hyperlink ref="C44" r:id="rId2" xr:uid="{51920647-7236-4921-99E6-217A12FF4056}"/>
    <hyperlink ref="C47" r:id="rId3" xr:uid="{D7D6CA28-42A6-4F00-8C43-BC7F73927F95}"/>
  </hyperlinks>
  <pageMargins left="0.7" right="0.7" top="0.75" bottom="0.75" header="0.3" footer="0.3"/>
  <pageSetup paperSize="9" orientation="portrait" verticalDpi="36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2025-01-24T12:06:52Z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