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 activeTab="1"/>
  </bookViews>
  <sheets>
    <sheet name="BOQ" sheetId="1" r:id="rId1"/>
    <sheet name="Sheet2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3" l="1"/>
  <c r="G20" i="3"/>
  <c r="G21" i="3"/>
  <c r="G22" i="3"/>
  <c r="G23" i="3"/>
  <c r="G11" i="3"/>
  <c r="G12" i="3" s="1"/>
  <c r="G13" i="3" l="1"/>
  <c r="G14" i="3" s="1"/>
  <c r="F29" i="3" l="1"/>
  <c r="G18" i="3"/>
  <c r="G17" i="3"/>
  <c r="G24" i="3" s="1"/>
  <c r="G25" i="3" l="1"/>
  <c r="G26" i="3" s="1"/>
  <c r="F36" i="1"/>
  <c r="G19" i="1" l="1"/>
  <c r="G20" i="1"/>
  <c r="G21" i="1"/>
  <c r="G22" i="1"/>
  <c r="G23" i="1"/>
  <c r="G24" i="1"/>
  <c r="G25" i="1"/>
  <c r="G26" i="1"/>
  <c r="G27" i="1"/>
  <c r="G28" i="1"/>
  <c r="G18" i="1" l="1"/>
  <c r="G17" i="1"/>
  <c r="G29" i="1" l="1"/>
  <c r="G11" i="1" l="1"/>
  <c r="G10" i="1" l="1"/>
  <c r="G30" i="1" l="1"/>
  <c r="G31" i="1" s="1"/>
  <c r="G12" i="1"/>
  <c r="G13" i="1" s="1"/>
  <c r="G14" i="1" s="1"/>
  <c r="G32" i="1" l="1"/>
</calcChain>
</file>

<file path=xl/sharedStrings.xml><?xml version="1.0" encoding="utf-8"?>
<sst xmlns="http://schemas.openxmlformats.org/spreadsheetml/2006/main" count="176" uniqueCount="91">
  <si>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</si>
  <si>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</si>
  <si>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</si>
  <si>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</si>
  <si>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</si>
  <si>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</si>
  <si>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</si>
  <si>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</si>
  <si>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</si>
  <si>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</si>
  <si>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</si>
  <si>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</si>
  <si>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</si>
  <si>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</si>
  <si>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</si>
  <si>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</si>
  <si>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</si>
  <si>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</si>
  <si>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</si>
  <si>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</si>
  <si>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</si>
  <si>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</si>
  <si>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</si>
  <si>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</si>
  <si>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</si>
  <si>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</si>
  <si>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</si>
  <si>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</si>
  <si>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</si>
  <si>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</si>
  <si>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</si>
  <si>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</si>
  <si>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</si>
  <si>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</si>
  <si>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</si>
  <si>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</si>
  <si>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</si>
  <si>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</si>
  <si>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</si>
  <si>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</si>
  <si>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</si>
  <si>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</si>
  <si>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</si>
  <si>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</si>
  <si>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</si>
  <si>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Cosmos Bank </t>
  </si>
  <si>
    <t>Kg</t>
  </si>
  <si>
    <t>1</t>
  </si>
  <si>
    <t>2</t>
  </si>
  <si>
    <t>3</t>
  </si>
  <si>
    <t>4</t>
  </si>
  <si>
    <t>5</t>
  </si>
  <si>
    <t>6</t>
  </si>
  <si>
    <t>7</t>
  </si>
  <si>
    <t>8</t>
  </si>
  <si>
    <t>9</t>
  </si>
  <si>
    <t>TOTAL VALUE HIGH SIDE + LOW SIDE  (C + F)</t>
  </si>
  <si>
    <t>Daikin - 3Tr 3 Star inv Cassette (FCVFQ100AV16)</t>
  </si>
  <si>
    <t>Daikin -  1.8TR 3 Star Inv Split (FTKL60UV16U)</t>
  </si>
  <si>
    <t>Dismentaling of Existing Cassette unit</t>
  </si>
  <si>
    <t>10</t>
  </si>
  <si>
    <t>Standard Installation, Pressure Testing, Vacummizing, Testing &amp; Commissioning of Cassette Unit - 3.0 TR</t>
  </si>
  <si>
    <t>Drain Pipe 32mm PVC Pipe</t>
  </si>
  <si>
    <t>Nitrogen Testing &amp; Flushing</t>
  </si>
  <si>
    <t>Outdoor Fabrication Table Top Stand</t>
  </si>
  <si>
    <t>Standard Installation, Pressure Testing, Vacummizing, Testing &amp; Commissioning of Hiwall Unit - 2.0 TR</t>
  </si>
  <si>
    <t xml:space="preserve">Refrigeration Piping for Hiwall Unit </t>
  </si>
  <si>
    <t xml:space="preserve">Refrigeration Piping for Cassette Unit </t>
  </si>
  <si>
    <t>Insulation for Existing Copper piping</t>
  </si>
  <si>
    <t>11</t>
  </si>
  <si>
    <t>Outdoor L-type Stand</t>
  </si>
  <si>
    <t>Drain Pipe 25mm PVC Pipe</t>
  </si>
  <si>
    <t>12</t>
  </si>
  <si>
    <t>Sr no</t>
  </si>
  <si>
    <t>Description</t>
  </si>
  <si>
    <t>Nos</t>
  </si>
  <si>
    <t>Rate</t>
  </si>
  <si>
    <t>Total</t>
  </si>
  <si>
    <t>Buy Back Rate for Cassette unit</t>
  </si>
  <si>
    <t>05.05.2025</t>
  </si>
  <si>
    <t>Interconnecting Cable Indoor &amp; Outdoor For Hiwall</t>
  </si>
  <si>
    <t>Site Address: - Hosur Branch Sai Ajith Complex, Opp. Ramkrishna School,Near Railway Station, Denkanikotta Road,Hosur 635109.</t>
  </si>
  <si>
    <t>Standard Installation, Pressure Testing, Vacummizing, Testing &amp; Commissioning of Cassette Unit - 2.0 TR</t>
  </si>
  <si>
    <t>Supply &amp; Labour for Interconnecting Cable Indoor &amp; Outdoor For Hiwall</t>
  </si>
  <si>
    <t xml:space="preserve">Supply &amp; Labour of Refrigeration Piping with Insulation for Hiwall Unit </t>
  </si>
  <si>
    <t>Qty</t>
  </si>
  <si>
    <t>High Side</t>
  </si>
  <si>
    <t>Low Side</t>
  </si>
  <si>
    <t>Daikin - 2Tr 3 Star inv Cassette (FCVFQ71AV16)</t>
  </si>
  <si>
    <t>Drain Pipe 35mm PVC Pipe with nitral rubber Insulation</t>
  </si>
  <si>
    <t xml:space="preserve">Nitrogen Testing &amp; Flushing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</si>
</sst>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0" fontId="5" fillId="2" borderId="18" xfId="0" applyFont="1" applyFill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7" fillId="2" borderId="37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155927</xdr:colOff>
      <xdr:row>0</xdr:row>
      <xdr:rowOff>191913</xdr:rowOff>
    </xdr:from>
    <xdr:to>
      <xdr:col>1</xdr:col>
      <xdr:colOff>1214261</xdr:colOff>
      <xdr:row>2</xdr:row>
      <xdr:rowOff>209551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927" y="191913"/>
          <a:ext cx="1534584" cy="722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GST@%2018%25" TargetMode="External"/><Relationship Id="rId1" Type="http://schemas.openxmlformats.org/officeDocument/2006/relationships/hyperlink" Target="mailto:GST@%202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topLeftCell="A4" zoomScale="90" zoomScaleNormal="90" workbookViewId="0">
      <selection activeCell="A4" sqref="A1:XFD1048576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73" t="s">
        <v>28</v>
      </c>
      <c r="B1" s="65"/>
      <c r="C1" s="65" t="s">
        <v>29</v>
      </c>
      <c r="D1" s="65"/>
      <c r="E1" s="65"/>
      <c r="F1" s="65"/>
      <c r="G1" s="66"/>
    </row>
    <row r="2" spans="1:7" ht="27.75" x14ac:dyDescent="0.25">
      <c r="A2" s="74" t="s">
        <v>30</v>
      </c>
      <c r="B2" s="67"/>
      <c r="C2" s="67" t="s">
        <v>31</v>
      </c>
      <c r="D2" s="67"/>
      <c r="E2" s="67"/>
      <c r="F2" s="67"/>
      <c r="G2" s="68"/>
    </row>
    <row r="3" spans="1:7" ht="21" customHeight="1" x14ac:dyDescent="0.25">
      <c r="A3" s="75" t="s">
        <v>32</v>
      </c>
      <c r="B3" s="69"/>
      <c r="C3" s="69" t="s">
        <v>33</v>
      </c>
      <c r="D3" s="69"/>
      <c r="E3" s="69"/>
      <c r="F3" s="69"/>
      <c r="G3" s="70"/>
    </row>
    <row r="4" spans="1:7" ht="22.5" customHeight="1" thickBot="1" x14ac:dyDescent="0.3">
      <c r="A4" s="76" t="s">
        <v>34</v>
      </c>
      <c r="B4" s="71"/>
      <c r="C4" s="71" t="s">
        <v>35</v>
      </c>
      <c r="D4" s="71"/>
      <c r="E4" s="71"/>
      <c r="F4" s="71"/>
      <c r="G4" s="72"/>
    </row>
    <row r="5" spans="1:7" ht="19.5" thickBot="1" x14ac:dyDescent="0.3">
      <c r="A5" s="77" t="s">
        <v>20</v>
      </c>
      <c r="B5" s="78"/>
      <c r="C5" s="78"/>
      <c r="D5" s="78"/>
      <c r="E5" s="78"/>
      <c r="F5" s="78"/>
      <c r="G5" s="79"/>
    </row>
    <row r="6" spans="1:7" ht="15" customHeight="1" x14ac:dyDescent="0.25">
      <c r="A6" s="80" t="s">
        <v>22</v>
      </c>
      <c r="B6" s="81"/>
      <c r="C6" s="86" t="s">
        <v>45</v>
      </c>
      <c r="D6" s="87"/>
      <c r="E6" s="88"/>
      <c r="F6" s="80" t="s">
        <v>21</v>
      </c>
      <c r="G6" s="84" t="s">
        <v>79</v>
      </c>
    </row>
    <row r="7" spans="1:7" ht="15" customHeight="1" thickBot="1" x14ac:dyDescent="0.3">
      <c r="A7" s="82"/>
      <c r="B7" s="83"/>
      <c r="C7" s="89"/>
      <c r="D7" s="90"/>
      <c r="E7" s="91"/>
      <c r="F7" s="82"/>
      <c r="G7" s="85"/>
    </row>
    <row r="8" spans="1:7" ht="22.5" customHeight="1" thickBot="1" x14ac:dyDescent="0.3">
      <c r="A8" s="92" t="s">
        <v>81</v>
      </c>
      <c r="B8" s="93"/>
      <c r="C8" s="93"/>
      <c r="D8" s="93"/>
      <c r="E8" s="93"/>
      <c r="F8" s="93"/>
      <c r="G8" s="94"/>
    </row>
    <row r="9" spans="1:7" ht="21" customHeight="1" thickBot="1" x14ac:dyDescent="0.3">
      <c r="A9" s="24" t="s">
        <v>23</v>
      </c>
      <c r="B9" s="25" t="s">
        <v>19</v>
      </c>
      <c r="C9" s="25" t="s">
        <v>0</v>
      </c>
      <c r="D9" s="25" t="s">
        <v>1</v>
      </c>
      <c r="E9" s="25" t="s">
        <v>2</v>
      </c>
      <c r="F9" s="25" t="s">
        <v>3</v>
      </c>
      <c r="G9" s="26" t="s">
        <v>4</v>
      </c>
    </row>
    <row r="10" spans="1:7" x14ac:dyDescent="0.25">
      <c r="A10" s="31">
        <v>1</v>
      </c>
      <c r="B10" s="54" t="s">
        <v>58</v>
      </c>
      <c r="C10" s="54"/>
      <c r="D10" s="32" t="s">
        <v>5</v>
      </c>
      <c r="E10" s="32">
        <v>1</v>
      </c>
      <c r="F10" s="33">
        <v>38000</v>
      </c>
      <c r="G10" s="34">
        <f>F10*E10</f>
        <v>38000</v>
      </c>
    </row>
    <row r="11" spans="1:7" ht="15.75" thickBot="1" x14ac:dyDescent="0.3">
      <c r="A11" s="35">
        <v>2</v>
      </c>
      <c r="B11" s="55" t="s">
        <v>57</v>
      </c>
      <c r="C11" s="55"/>
      <c r="D11" s="36" t="s">
        <v>5</v>
      </c>
      <c r="E11" s="36">
        <v>2</v>
      </c>
      <c r="F11" s="37">
        <v>89000</v>
      </c>
      <c r="G11" s="38">
        <f t="shared" ref="G11" si="0">F11*E11</f>
        <v>178000</v>
      </c>
    </row>
    <row r="12" spans="1:7" x14ac:dyDescent="0.25">
      <c r="A12" s="27" t="s">
        <v>6</v>
      </c>
      <c r="B12" s="95" t="s">
        <v>7</v>
      </c>
      <c r="C12" s="95"/>
      <c r="D12" s="28"/>
      <c r="E12" s="29"/>
      <c r="F12" s="29"/>
      <c r="G12" s="30">
        <f>SUM(G10:G11)</f>
        <v>216000</v>
      </c>
    </row>
    <row r="13" spans="1:7" x14ac:dyDescent="0.25">
      <c r="A13" s="4" t="s">
        <v>10</v>
      </c>
      <c r="B13" s="59" t="s">
        <v>12</v>
      </c>
      <c r="C13" s="59"/>
      <c r="D13" s="2"/>
      <c r="E13" s="3"/>
      <c r="F13" s="3"/>
      <c r="G13" s="5">
        <f>G12*28%</f>
        <v>60480.000000000007</v>
      </c>
    </row>
    <row r="14" spans="1:7" ht="15.75" thickBot="1" x14ac:dyDescent="0.3">
      <c r="A14" s="7" t="s">
        <v>13</v>
      </c>
      <c r="B14" s="104" t="s">
        <v>14</v>
      </c>
      <c r="C14" s="104"/>
      <c r="D14" s="8"/>
      <c r="E14" s="9"/>
      <c r="F14" s="9"/>
      <c r="G14" s="10">
        <f>SUM(G12:G13)</f>
        <v>276480</v>
      </c>
    </row>
    <row r="15" spans="1:7" ht="20.45" customHeight="1" thickBot="1" x14ac:dyDescent="0.3">
      <c r="A15" s="106" t="s">
        <v>8</v>
      </c>
      <c r="B15" s="107"/>
      <c r="C15" s="107"/>
      <c r="D15" s="107"/>
      <c r="E15" s="107"/>
      <c r="F15" s="107"/>
      <c r="G15" s="108"/>
    </row>
    <row r="16" spans="1:7" ht="16.5" customHeight="1" thickBot="1" x14ac:dyDescent="0.3">
      <c r="A16" s="20" t="s">
        <v>11</v>
      </c>
      <c r="B16" s="109" t="s">
        <v>9</v>
      </c>
      <c r="C16" s="109"/>
      <c r="D16" s="21" t="s">
        <v>1</v>
      </c>
      <c r="E16" s="21" t="s">
        <v>2</v>
      </c>
      <c r="F16" s="21" t="s">
        <v>3</v>
      </c>
      <c r="G16" s="22" t="s">
        <v>4</v>
      </c>
    </row>
    <row r="17" spans="1:7" ht="18" customHeight="1" x14ac:dyDescent="0.25">
      <c r="A17" s="23" t="s">
        <v>47</v>
      </c>
      <c r="B17" s="61" t="s">
        <v>59</v>
      </c>
      <c r="C17" s="62"/>
      <c r="D17" s="1" t="s">
        <v>5</v>
      </c>
      <c r="E17" s="16">
        <v>2</v>
      </c>
      <c r="F17" s="16">
        <v>2500</v>
      </c>
      <c r="G17" s="15">
        <f>F17*E17</f>
        <v>5000</v>
      </c>
    </row>
    <row r="18" spans="1:7" ht="32.25" customHeight="1" x14ac:dyDescent="0.25">
      <c r="A18" s="23" t="s">
        <v>48</v>
      </c>
      <c r="B18" s="61" t="s">
        <v>65</v>
      </c>
      <c r="C18" s="62"/>
      <c r="D18" s="1" t="s">
        <v>5</v>
      </c>
      <c r="E18" s="16">
        <v>1</v>
      </c>
      <c r="F18" s="16">
        <v>1500</v>
      </c>
      <c r="G18" s="15">
        <f>F18*E18</f>
        <v>1500</v>
      </c>
    </row>
    <row r="19" spans="1:7" ht="32.25" customHeight="1" x14ac:dyDescent="0.25">
      <c r="A19" s="23" t="s">
        <v>49</v>
      </c>
      <c r="B19" s="61" t="s">
        <v>61</v>
      </c>
      <c r="C19" s="62"/>
      <c r="D19" s="1" t="s">
        <v>5</v>
      </c>
      <c r="E19" s="16">
        <v>2</v>
      </c>
      <c r="F19" s="16">
        <v>4000</v>
      </c>
      <c r="G19" s="15">
        <f t="shared" ref="G19:G28" si="1">F19*E19</f>
        <v>8000</v>
      </c>
    </row>
    <row r="20" spans="1:7" ht="17.45" customHeight="1" x14ac:dyDescent="0.25">
      <c r="A20" s="23" t="s">
        <v>50</v>
      </c>
      <c r="B20" s="60" t="s">
        <v>66</v>
      </c>
      <c r="C20" s="60"/>
      <c r="D20" s="1" t="s">
        <v>18</v>
      </c>
      <c r="E20" s="16">
        <v>15</v>
      </c>
      <c r="F20" s="16">
        <v>950</v>
      </c>
      <c r="G20" s="15">
        <f t="shared" si="1"/>
        <v>14250</v>
      </c>
    </row>
    <row r="21" spans="1:7" ht="17.45" customHeight="1" x14ac:dyDescent="0.25">
      <c r="A21" s="23" t="s">
        <v>51</v>
      </c>
      <c r="B21" s="60" t="s">
        <v>67</v>
      </c>
      <c r="C21" s="60"/>
      <c r="D21" s="1" t="s">
        <v>18</v>
      </c>
      <c r="E21" s="16">
        <v>10</v>
      </c>
      <c r="F21" s="16">
        <v>1050</v>
      </c>
      <c r="G21" s="15">
        <f t="shared" si="1"/>
        <v>10500</v>
      </c>
    </row>
    <row r="22" spans="1:7" ht="15.6" customHeight="1" x14ac:dyDescent="0.25">
      <c r="A22" s="23" t="s">
        <v>52</v>
      </c>
      <c r="B22" s="60" t="s">
        <v>80</v>
      </c>
      <c r="C22" s="60"/>
      <c r="D22" s="1" t="s">
        <v>18</v>
      </c>
      <c r="E22" s="16">
        <v>18</v>
      </c>
      <c r="F22" s="16">
        <v>140</v>
      </c>
      <c r="G22" s="15">
        <f t="shared" si="1"/>
        <v>2520</v>
      </c>
    </row>
    <row r="23" spans="1:7" ht="16.149999999999999" customHeight="1" x14ac:dyDescent="0.25">
      <c r="A23" s="23" t="s">
        <v>53</v>
      </c>
      <c r="B23" s="60" t="s">
        <v>71</v>
      </c>
      <c r="C23" s="60"/>
      <c r="D23" s="1" t="s">
        <v>18</v>
      </c>
      <c r="E23" s="16">
        <v>12</v>
      </c>
      <c r="F23" s="16">
        <v>120</v>
      </c>
      <c r="G23" s="15">
        <f t="shared" si="1"/>
        <v>1440</v>
      </c>
    </row>
    <row r="24" spans="1:7" ht="16.149999999999999" customHeight="1" x14ac:dyDescent="0.25">
      <c r="A24" s="23" t="s">
        <v>54</v>
      </c>
      <c r="B24" s="60" t="s">
        <v>62</v>
      </c>
      <c r="C24" s="60"/>
      <c r="D24" s="1" t="s">
        <v>18</v>
      </c>
      <c r="E24" s="16">
        <v>15</v>
      </c>
      <c r="F24" s="16">
        <v>145</v>
      </c>
      <c r="G24" s="15">
        <f t="shared" si="1"/>
        <v>2175</v>
      </c>
    </row>
    <row r="25" spans="1:7" ht="16.149999999999999" customHeight="1" x14ac:dyDescent="0.25">
      <c r="A25" s="23" t="s">
        <v>55</v>
      </c>
      <c r="B25" s="60" t="s">
        <v>68</v>
      </c>
      <c r="C25" s="60"/>
      <c r="D25" s="1" t="s">
        <v>5</v>
      </c>
      <c r="E25" s="16">
        <v>10</v>
      </c>
      <c r="F25" s="16">
        <v>90</v>
      </c>
      <c r="G25" s="15">
        <f t="shared" si="1"/>
        <v>900</v>
      </c>
    </row>
    <row r="26" spans="1:7" ht="14.45" customHeight="1" x14ac:dyDescent="0.25">
      <c r="A26" s="23" t="s">
        <v>60</v>
      </c>
      <c r="B26" s="56" t="s">
        <v>63</v>
      </c>
      <c r="C26" s="57"/>
      <c r="D26" s="1" t="s">
        <v>5</v>
      </c>
      <c r="E26" s="16">
        <v>2</v>
      </c>
      <c r="F26" s="16">
        <v>1500</v>
      </c>
      <c r="G26" s="15">
        <f t="shared" si="1"/>
        <v>3000</v>
      </c>
    </row>
    <row r="27" spans="1:7" ht="14.45" customHeight="1" x14ac:dyDescent="0.25">
      <c r="A27" s="23" t="s">
        <v>69</v>
      </c>
      <c r="B27" s="56" t="s">
        <v>64</v>
      </c>
      <c r="C27" s="57"/>
      <c r="D27" s="1" t="s">
        <v>46</v>
      </c>
      <c r="E27" s="16">
        <v>42</v>
      </c>
      <c r="F27" s="16"/>
      <c r="G27" s="15">
        <f t="shared" si="1"/>
        <v>0</v>
      </c>
    </row>
    <row r="28" spans="1:7" ht="14.45" customHeight="1" thickBot="1" x14ac:dyDescent="0.3">
      <c r="A28" s="23" t="s">
        <v>72</v>
      </c>
      <c r="B28" s="56" t="s">
        <v>70</v>
      </c>
      <c r="C28" s="57"/>
      <c r="D28" s="1" t="s">
        <v>5</v>
      </c>
      <c r="E28" s="16">
        <v>1</v>
      </c>
      <c r="F28" s="16">
        <v>850</v>
      </c>
      <c r="G28" s="15">
        <f t="shared" si="1"/>
        <v>850</v>
      </c>
    </row>
    <row r="29" spans="1:7" x14ac:dyDescent="0.25">
      <c r="A29" s="17" t="s">
        <v>24</v>
      </c>
      <c r="B29" s="105" t="s">
        <v>17</v>
      </c>
      <c r="C29" s="105"/>
      <c r="D29" s="105"/>
      <c r="E29" s="18"/>
      <c r="F29" s="18"/>
      <c r="G29" s="19">
        <f>SUM(G17:G28)</f>
        <v>50135</v>
      </c>
    </row>
    <row r="30" spans="1:7" x14ac:dyDescent="0.25">
      <c r="A30" s="11" t="s">
        <v>25</v>
      </c>
      <c r="B30" s="102" t="s">
        <v>16</v>
      </c>
      <c r="C30" s="102"/>
      <c r="D30" s="102"/>
      <c r="E30" s="13"/>
      <c r="F30" s="13"/>
      <c r="G30" s="12">
        <f>G29*18%</f>
        <v>9024.2999999999993</v>
      </c>
    </row>
    <row r="31" spans="1:7" x14ac:dyDescent="0.25">
      <c r="A31" s="11" t="s">
        <v>26</v>
      </c>
      <c r="B31" s="103" t="s">
        <v>15</v>
      </c>
      <c r="C31" s="103"/>
      <c r="D31" s="103"/>
      <c r="E31" s="13"/>
      <c r="F31" s="13"/>
      <c r="G31" s="12">
        <f>SUM(G29:G30)</f>
        <v>59159.3</v>
      </c>
    </row>
    <row r="32" spans="1:7" x14ac:dyDescent="0.25">
      <c r="A32" s="96" t="s">
        <v>27</v>
      </c>
      <c r="B32" s="100" t="s">
        <v>56</v>
      </c>
      <c r="C32" s="100"/>
      <c r="D32" s="100"/>
      <c r="E32" s="13"/>
      <c r="F32" s="13"/>
      <c r="G32" s="98">
        <f>SUM(G14+G31)</f>
        <v>335639.3</v>
      </c>
    </row>
    <row r="33" spans="1:7" ht="15.75" thickBot="1" x14ac:dyDescent="0.3">
      <c r="A33" s="97"/>
      <c r="B33" s="101"/>
      <c r="C33" s="101"/>
      <c r="D33" s="101"/>
      <c r="E33" s="14"/>
      <c r="F33" s="14"/>
      <c r="G33" s="99"/>
    </row>
    <row r="34" spans="1:7" s="41" customFormat="1" ht="15.75" thickBot="1" x14ac:dyDescent="0.3">
      <c r="A34" s="39"/>
      <c r="B34" s="39"/>
      <c r="C34" s="39"/>
      <c r="D34" s="39"/>
      <c r="E34" s="39"/>
      <c r="F34" s="39"/>
      <c r="G34" s="40"/>
    </row>
    <row r="35" spans="1:7" s="41" customFormat="1" x14ac:dyDescent="0.25">
      <c r="B35" s="42" t="s">
        <v>73</v>
      </c>
      <c r="C35" s="43" t="s">
        <v>74</v>
      </c>
      <c r="D35" s="43" t="s">
        <v>75</v>
      </c>
      <c r="E35" s="43" t="s">
        <v>76</v>
      </c>
      <c r="F35" s="44" t="s">
        <v>77</v>
      </c>
      <c r="G35" s="40"/>
    </row>
    <row r="36" spans="1:7" s="41" customFormat="1" ht="15.75" thickBot="1" x14ac:dyDescent="0.3">
      <c r="A36" s="39"/>
      <c r="B36" s="45">
        <v>1</v>
      </c>
      <c r="C36" s="46" t="s">
        <v>78</v>
      </c>
      <c r="D36" s="46">
        <v>1</v>
      </c>
      <c r="E36" s="46"/>
      <c r="F36" s="47">
        <f>E36*D36</f>
        <v>0</v>
      </c>
      <c r="G36" s="40"/>
    </row>
    <row r="37" spans="1:7" s="41" customFormat="1" x14ac:dyDescent="0.25">
      <c r="A37" s="39"/>
      <c r="B37" s="39"/>
      <c r="C37" s="39"/>
      <c r="D37" s="39"/>
      <c r="E37" s="39"/>
      <c r="F37" s="39"/>
      <c r="G37" s="40"/>
    </row>
    <row r="38" spans="1:7" s="41" customFormat="1" x14ac:dyDescent="0.25">
      <c r="A38" s="39"/>
      <c r="B38" s="39"/>
      <c r="C38" s="39"/>
      <c r="D38" s="39"/>
      <c r="E38" s="39"/>
      <c r="F38" s="39"/>
      <c r="G38" s="40"/>
    </row>
    <row r="40" spans="1:7" ht="15.75" x14ac:dyDescent="0.25">
      <c r="A40" s="63" t="s">
        <v>36</v>
      </c>
      <c r="B40" s="63"/>
      <c r="C40" s="63"/>
      <c r="D40" s="63"/>
      <c r="E40" s="63"/>
      <c r="F40" s="63"/>
    </row>
    <row r="41" spans="1:7" ht="15.75" x14ac:dyDescent="0.25">
      <c r="A41" s="6">
        <v>1</v>
      </c>
      <c r="B41" s="58" t="s">
        <v>37</v>
      </c>
      <c r="C41" s="58"/>
      <c r="D41" s="58"/>
      <c r="E41" s="58"/>
      <c r="F41" s="58"/>
    </row>
    <row r="42" spans="1:7" ht="15.75" x14ac:dyDescent="0.25">
      <c r="A42" s="6">
        <v>2</v>
      </c>
      <c r="B42" s="64" t="s">
        <v>38</v>
      </c>
      <c r="C42" s="64"/>
      <c r="D42" s="64"/>
      <c r="E42" s="64"/>
      <c r="F42" s="64"/>
    </row>
    <row r="43" spans="1:7" ht="15.75" x14ac:dyDescent="0.25">
      <c r="A43" s="6">
        <v>3</v>
      </c>
      <c r="B43" s="64" t="s">
        <v>39</v>
      </c>
      <c r="C43" s="64"/>
      <c r="D43" s="64"/>
      <c r="E43" s="64"/>
      <c r="F43" s="64"/>
    </row>
    <row r="44" spans="1:7" ht="32.1" customHeight="1" x14ac:dyDescent="0.25">
      <c r="A44" s="6">
        <v>4</v>
      </c>
      <c r="B44" s="64" t="s">
        <v>40</v>
      </c>
      <c r="C44" s="64"/>
      <c r="D44" s="64"/>
      <c r="E44" s="64"/>
      <c r="F44" s="64"/>
    </row>
    <row r="45" spans="1:7" ht="15.75" x14ac:dyDescent="0.25">
      <c r="A45" s="6">
        <v>5</v>
      </c>
      <c r="B45" s="58" t="s">
        <v>43</v>
      </c>
      <c r="C45" s="58"/>
      <c r="D45" s="58"/>
      <c r="E45" s="58"/>
      <c r="F45" s="58"/>
    </row>
    <row r="46" spans="1:7" ht="15.75" x14ac:dyDescent="0.25">
      <c r="A46" s="6">
        <v>6</v>
      </c>
      <c r="B46" s="58" t="s">
        <v>41</v>
      </c>
      <c r="C46" s="58"/>
      <c r="D46" s="58"/>
      <c r="E46" s="58"/>
      <c r="F46" s="58"/>
    </row>
    <row r="47" spans="1:7" ht="15.75" x14ac:dyDescent="0.25">
      <c r="A47" s="6">
        <v>7</v>
      </c>
      <c r="B47" s="58" t="s">
        <v>42</v>
      </c>
      <c r="C47" s="58"/>
      <c r="D47" s="58"/>
      <c r="E47" s="58"/>
      <c r="F47" s="58"/>
    </row>
    <row r="48" spans="1:7" ht="15.75" x14ac:dyDescent="0.25">
      <c r="A48" s="6">
        <v>8</v>
      </c>
      <c r="B48" s="58" t="s">
        <v>44</v>
      </c>
      <c r="C48" s="58"/>
      <c r="D48" s="58"/>
      <c r="E48" s="58"/>
      <c r="F48" s="58"/>
    </row>
  </sheetData>
  <mergeCells count="48">
    <mergeCell ref="A8:G8"/>
    <mergeCell ref="B12:C12"/>
    <mergeCell ref="A32:A33"/>
    <mergeCell ref="G32:G33"/>
    <mergeCell ref="B32:D33"/>
    <mergeCell ref="B21:C21"/>
    <mergeCell ref="B19:C19"/>
    <mergeCell ref="B30:D30"/>
    <mergeCell ref="B31:D31"/>
    <mergeCell ref="B26:C26"/>
    <mergeCell ref="B25:C25"/>
    <mergeCell ref="B28:C28"/>
    <mergeCell ref="B14:C14"/>
    <mergeCell ref="B29:D29"/>
    <mergeCell ref="A15:G15"/>
    <mergeCell ref="B16:C16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46:F46"/>
    <mergeCell ref="B47:F47"/>
    <mergeCell ref="B48:F48"/>
    <mergeCell ref="A40:F40"/>
    <mergeCell ref="B41:F41"/>
    <mergeCell ref="B42:F42"/>
    <mergeCell ref="B43:F43"/>
    <mergeCell ref="B44:F44"/>
    <mergeCell ref="B10:C10"/>
    <mergeCell ref="B11:C11"/>
    <mergeCell ref="B27:C27"/>
    <mergeCell ref="B45:F45"/>
    <mergeCell ref="B13:C13"/>
    <mergeCell ref="B22:C22"/>
    <mergeCell ref="B24:C24"/>
    <mergeCell ref="B17:C17"/>
    <mergeCell ref="B18:C18"/>
    <mergeCell ref="B20:C20"/>
    <mergeCell ref="B23:C23"/>
  </mergeCells>
  <hyperlinks>
    <hyperlink ref="B30" r:id="rId1"/>
  </hyperlinks>
  <pageMargins left="0.7" right="0.7" top="0.75" bottom="0.75" header="0.3" footer="0.3"/>
  <pageSetup paperSize="9" orientation="portrait" verticalDpi="36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4" workbookViewId="0">
      <selection activeCell="G25" sqref="G25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73" t="s">
        <v>28</v>
      </c>
      <c r="B1" s="65"/>
      <c r="C1" s="65" t="s">
        <v>29</v>
      </c>
      <c r="D1" s="65"/>
      <c r="E1" s="65"/>
      <c r="F1" s="65"/>
      <c r="G1" s="66"/>
    </row>
    <row r="2" spans="1:7" ht="27.75" x14ac:dyDescent="0.25">
      <c r="A2" s="74" t="s">
        <v>30</v>
      </c>
      <c r="B2" s="118"/>
      <c r="C2" s="118" t="s">
        <v>31</v>
      </c>
      <c r="D2" s="118"/>
      <c r="E2" s="118"/>
      <c r="F2" s="118"/>
      <c r="G2" s="68"/>
    </row>
    <row r="3" spans="1:7" ht="21" customHeight="1" x14ac:dyDescent="0.25">
      <c r="A3" s="75" t="s">
        <v>32</v>
      </c>
      <c r="B3" s="119"/>
      <c r="C3" s="119" t="s">
        <v>33</v>
      </c>
      <c r="D3" s="119"/>
      <c r="E3" s="119"/>
      <c r="F3" s="119"/>
      <c r="G3" s="70"/>
    </row>
    <row r="4" spans="1:7" ht="22.5" customHeight="1" thickBot="1" x14ac:dyDescent="0.3">
      <c r="A4" s="76" t="s">
        <v>34</v>
      </c>
      <c r="B4" s="71"/>
      <c r="C4" s="71" t="s">
        <v>35</v>
      </c>
      <c r="D4" s="71"/>
      <c r="E4" s="71"/>
      <c r="F4" s="71"/>
      <c r="G4" s="72"/>
    </row>
    <row r="5" spans="1:7" ht="19.5" thickBot="1" x14ac:dyDescent="0.3">
      <c r="A5" s="77" t="s">
        <v>20</v>
      </c>
      <c r="B5" s="78"/>
      <c r="C5" s="78"/>
      <c r="D5" s="78"/>
      <c r="E5" s="78"/>
      <c r="F5" s="78"/>
      <c r="G5" s="79"/>
    </row>
    <row r="6" spans="1:7" ht="15" customHeight="1" x14ac:dyDescent="0.25">
      <c r="A6" s="80" t="s">
        <v>22</v>
      </c>
      <c r="B6" s="81"/>
      <c r="C6" s="86" t="s">
        <v>45</v>
      </c>
      <c r="D6" s="117"/>
      <c r="E6" s="88"/>
      <c r="F6" s="80" t="s">
        <v>21</v>
      </c>
      <c r="G6" s="84" t="s">
        <v>79</v>
      </c>
    </row>
    <row r="7" spans="1:7" ht="15" customHeight="1" thickBot="1" x14ac:dyDescent="0.3">
      <c r="A7" s="82"/>
      <c r="B7" s="83"/>
      <c r="C7" s="89"/>
      <c r="D7" s="90"/>
      <c r="E7" s="91"/>
      <c r="F7" s="82"/>
      <c r="G7" s="85"/>
    </row>
    <row r="8" spans="1:7" ht="22.5" customHeight="1" thickBot="1" x14ac:dyDescent="0.3">
      <c r="A8" s="92" t="s">
        <v>81</v>
      </c>
      <c r="B8" s="93"/>
      <c r="C8" s="93"/>
      <c r="D8" s="93"/>
      <c r="E8" s="93"/>
      <c r="F8" s="93"/>
      <c r="G8" s="94"/>
    </row>
    <row r="9" spans="1:7" ht="19.5" thickBot="1" x14ac:dyDescent="0.3">
      <c r="A9" s="114" t="s">
        <v>86</v>
      </c>
      <c r="B9" s="115"/>
      <c r="C9" s="115"/>
      <c r="D9" s="115"/>
      <c r="E9" s="115"/>
      <c r="F9" s="115"/>
      <c r="G9" s="116"/>
    </row>
    <row r="10" spans="1:7" ht="17.25" customHeight="1" thickBot="1" x14ac:dyDescent="0.3">
      <c r="A10" s="20" t="s">
        <v>11</v>
      </c>
      <c r="B10" s="109" t="s">
        <v>9</v>
      </c>
      <c r="C10" s="109"/>
      <c r="D10" s="21" t="s">
        <v>1</v>
      </c>
      <c r="E10" s="21" t="s">
        <v>2</v>
      </c>
      <c r="F10" s="21" t="s">
        <v>3</v>
      </c>
      <c r="G10" s="22" t="s">
        <v>4</v>
      </c>
    </row>
    <row r="11" spans="1:7" ht="17.25" customHeight="1" thickBot="1" x14ac:dyDescent="0.3">
      <c r="A11" s="23" t="s">
        <v>47</v>
      </c>
      <c r="B11" s="61" t="s">
        <v>88</v>
      </c>
      <c r="C11" s="62"/>
      <c r="D11" s="1" t="s">
        <v>5</v>
      </c>
      <c r="E11" s="16">
        <v>4</v>
      </c>
      <c r="F11" s="16">
        <v>61700</v>
      </c>
      <c r="G11" s="15">
        <f>F11*E11</f>
        <v>246800</v>
      </c>
    </row>
    <row r="12" spans="1:7" ht="17.25" customHeight="1" x14ac:dyDescent="0.25">
      <c r="A12" s="17" t="s">
        <v>6</v>
      </c>
      <c r="B12" s="105" t="s">
        <v>17</v>
      </c>
      <c r="C12" s="105"/>
      <c r="D12" s="105"/>
      <c r="E12" s="18"/>
      <c r="F12" s="18"/>
      <c r="G12" s="19">
        <f>SUM(G11)</f>
        <v>246800</v>
      </c>
    </row>
    <row r="13" spans="1:7" ht="17.25" customHeight="1" x14ac:dyDescent="0.25">
      <c r="A13" s="48" t="s">
        <v>10</v>
      </c>
      <c r="B13" s="110" t="s">
        <v>12</v>
      </c>
      <c r="C13" s="102"/>
      <c r="D13" s="102"/>
      <c r="E13" s="52"/>
      <c r="F13" s="52"/>
      <c r="G13" s="50">
        <f>G12*28%</f>
        <v>69104</v>
      </c>
    </row>
    <row r="14" spans="1:7" ht="17.25" customHeight="1" thickBot="1" x14ac:dyDescent="0.3">
      <c r="A14" s="49" t="s">
        <v>13</v>
      </c>
      <c r="B14" s="111" t="s">
        <v>15</v>
      </c>
      <c r="C14" s="111"/>
      <c r="D14" s="111"/>
      <c r="E14" s="53"/>
      <c r="F14" s="53"/>
      <c r="G14" s="51">
        <f>SUM(G12:G13)</f>
        <v>315904</v>
      </c>
    </row>
    <row r="15" spans="1:7" ht="19.5" thickBot="1" x14ac:dyDescent="0.3">
      <c r="A15" s="114" t="s">
        <v>87</v>
      </c>
      <c r="B15" s="115"/>
      <c r="C15" s="115"/>
      <c r="D15" s="115"/>
      <c r="E15" s="115"/>
      <c r="F15" s="115"/>
      <c r="G15" s="116"/>
    </row>
    <row r="16" spans="1:7" ht="16.5" customHeight="1" thickBot="1" x14ac:dyDescent="0.3">
      <c r="A16" s="20" t="s">
        <v>11</v>
      </c>
      <c r="B16" s="109" t="s">
        <v>9</v>
      </c>
      <c r="C16" s="109"/>
      <c r="D16" s="21" t="s">
        <v>1</v>
      </c>
      <c r="E16" s="21" t="s">
        <v>2</v>
      </c>
      <c r="F16" s="21" t="s">
        <v>3</v>
      </c>
      <c r="G16" s="22" t="s">
        <v>4</v>
      </c>
    </row>
    <row r="17" spans="1:7" ht="18" customHeight="1" x14ac:dyDescent="0.25">
      <c r="A17" s="23" t="s">
        <v>47</v>
      </c>
      <c r="B17" s="61" t="s">
        <v>59</v>
      </c>
      <c r="C17" s="62"/>
      <c r="D17" s="1" t="s">
        <v>5</v>
      </c>
      <c r="E17" s="16">
        <v>4</v>
      </c>
      <c r="F17" s="16">
        <v>2000</v>
      </c>
      <c r="G17" s="15">
        <f>F17*E17</f>
        <v>8000</v>
      </c>
    </row>
    <row r="18" spans="1:7" ht="32.25" customHeight="1" x14ac:dyDescent="0.25">
      <c r="A18" s="23" t="s">
        <v>48</v>
      </c>
      <c r="B18" s="61" t="s">
        <v>82</v>
      </c>
      <c r="C18" s="62"/>
      <c r="D18" s="1" t="s">
        <v>5</v>
      </c>
      <c r="E18" s="16">
        <v>4</v>
      </c>
      <c r="F18" s="16">
        <v>3000</v>
      </c>
      <c r="G18" s="15">
        <f>F18*E18</f>
        <v>12000</v>
      </c>
    </row>
    <row r="19" spans="1:7" ht="17.25" customHeight="1" x14ac:dyDescent="0.25">
      <c r="A19" s="23" t="s">
        <v>49</v>
      </c>
      <c r="B19" s="60" t="s">
        <v>84</v>
      </c>
      <c r="C19" s="60"/>
      <c r="D19" s="1" t="s">
        <v>18</v>
      </c>
      <c r="E19" s="16">
        <v>40</v>
      </c>
      <c r="F19" s="16">
        <v>1050</v>
      </c>
      <c r="G19" s="15">
        <f t="shared" ref="G19:G23" si="0">F19*E19</f>
        <v>42000</v>
      </c>
    </row>
    <row r="20" spans="1:7" ht="15.6" customHeight="1" x14ac:dyDescent="0.25">
      <c r="A20" s="23" t="s">
        <v>50</v>
      </c>
      <c r="B20" s="60" t="s">
        <v>83</v>
      </c>
      <c r="C20" s="60"/>
      <c r="D20" s="1" t="s">
        <v>18</v>
      </c>
      <c r="E20" s="16">
        <v>45</v>
      </c>
      <c r="F20" s="16">
        <v>140</v>
      </c>
      <c r="G20" s="15">
        <f t="shared" si="0"/>
        <v>6300</v>
      </c>
    </row>
    <row r="21" spans="1:7" ht="16.149999999999999" customHeight="1" x14ac:dyDescent="0.25">
      <c r="A21" s="23" t="s">
        <v>51</v>
      </c>
      <c r="B21" s="60" t="s">
        <v>89</v>
      </c>
      <c r="C21" s="60"/>
      <c r="D21" s="1" t="s">
        <v>18</v>
      </c>
      <c r="E21" s="16">
        <v>40</v>
      </c>
      <c r="F21" s="16">
        <v>195</v>
      </c>
      <c r="G21" s="15">
        <f t="shared" si="0"/>
        <v>7800</v>
      </c>
    </row>
    <row r="22" spans="1:7" ht="19.5" customHeight="1" x14ac:dyDescent="0.25">
      <c r="A22" s="23" t="s">
        <v>52</v>
      </c>
      <c r="B22" s="56" t="s">
        <v>90</v>
      </c>
      <c r="C22" s="57"/>
      <c r="D22" s="1" t="s">
        <v>5</v>
      </c>
      <c r="E22" s="16">
        <v>4</v>
      </c>
      <c r="F22" s="16">
        <v>1500</v>
      </c>
      <c r="G22" s="15">
        <f t="shared" si="0"/>
        <v>6000</v>
      </c>
    </row>
    <row r="23" spans="1:7" ht="14.45" customHeight="1" thickBot="1" x14ac:dyDescent="0.3">
      <c r="A23" s="23" t="s">
        <v>53</v>
      </c>
      <c r="B23" s="112" t="s">
        <v>70</v>
      </c>
      <c r="C23" s="113"/>
      <c r="D23" s="1" t="s">
        <v>5</v>
      </c>
      <c r="E23" s="16">
        <v>4</v>
      </c>
      <c r="F23" s="16">
        <v>1000</v>
      </c>
      <c r="G23" s="15">
        <f t="shared" si="0"/>
        <v>4000</v>
      </c>
    </row>
    <row r="24" spans="1:7" ht="15.75" customHeight="1" x14ac:dyDescent="0.25">
      <c r="A24" s="17" t="s">
        <v>6</v>
      </c>
      <c r="B24" s="105" t="s">
        <v>17</v>
      </c>
      <c r="C24" s="105"/>
      <c r="D24" s="105"/>
      <c r="E24" s="18"/>
      <c r="F24" s="18"/>
      <c r="G24" s="19">
        <f>SUM(G17:G23)</f>
        <v>86100</v>
      </c>
    </row>
    <row r="25" spans="1:7" x14ac:dyDescent="0.25">
      <c r="A25" s="48" t="s">
        <v>10</v>
      </c>
      <c r="B25" s="102" t="s">
        <v>16</v>
      </c>
      <c r="C25" s="102"/>
      <c r="D25" s="102"/>
      <c r="E25" s="52"/>
      <c r="F25" s="52"/>
      <c r="G25" s="50">
        <f>G24*18%</f>
        <v>15498</v>
      </c>
    </row>
    <row r="26" spans="1:7" ht="15.75" thickBot="1" x14ac:dyDescent="0.3">
      <c r="A26" s="49" t="s">
        <v>13</v>
      </c>
      <c r="B26" s="111" t="s">
        <v>15</v>
      </c>
      <c r="C26" s="111"/>
      <c r="D26" s="111"/>
      <c r="E26" s="53"/>
      <c r="F26" s="53"/>
      <c r="G26" s="51">
        <f>SUM(G24:G25)</f>
        <v>101598</v>
      </c>
    </row>
    <row r="27" spans="1:7" s="41" customFormat="1" ht="15.75" thickBot="1" x14ac:dyDescent="0.3">
      <c r="A27" s="39"/>
      <c r="B27" s="39"/>
      <c r="C27" s="39"/>
      <c r="D27" s="39"/>
      <c r="E27" s="39"/>
      <c r="F27" s="39"/>
      <c r="G27" s="40"/>
    </row>
    <row r="28" spans="1:7" s="41" customFormat="1" x14ac:dyDescent="0.25">
      <c r="B28" s="42" t="s">
        <v>73</v>
      </c>
      <c r="C28" s="43" t="s">
        <v>74</v>
      </c>
      <c r="D28" s="43" t="s">
        <v>85</v>
      </c>
      <c r="E28" s="43" t="s">
        <v>76</v>
      </c>
      <c r="F28" s="44" t="s">
        <v>77</v>
      </c>
      <c r="G28" s="40"/>
    </row>
    <row r="29" spans="1:7" s="41" customFormat="1" ht="15.75" thickBot="1" x14ac:dyDescent="0.3">
      <c r="A29" s="39"/>
      <c r="B29" s="45">
        <v>1</v>
      </c>
      <c r="C29" s="46" t="s">
        <v>78</v>
      </c>
      <c r="D29" s="46">
        <v>4</v>
      </c>
      <c r="E29" s="46">
        <v>2500</v>
      </c>
      <c r="F29" s="47">
        <f>E29*D29</f>
        <v>10000</v>
      </c>
      <c r="G29" s="40"/>
    </row>
    <row r="31" spans="1:7" ht="15.75" x14ac:dyDescent="0.25">
      <c r="A31" s="63" t="s">
        <v>36</v>
      </c>
      <c r="B31" s="63"/>
      <c r="C31" s="63"/>
      <c r="D31" s="63"/>
      <c r="E31" s="63"/>
      <c r="F31" s="63"/>
    </row>
    <row r="32" spans="1:7" ht="15.75" x14ac:dyDescent="0.25">
      <c r="A32" s="6">
        <v>1</v>
      </c>
      <c r="B32" s="58" t="s">
        <v>37</v>
      </c>
      <c r="C32" s="58"/>
      <c r="D32" s="58"/>
      <c r="E32" s="58"/>
      <c r="F32" s="58"/>
    </row>
    <row r="33" spans="1:6" ht="15.75" x14ac:dyDescent="0.25">
      <c r="A33" s="6">
        <v>2</v>
      </c>
      <c r="B33" s="64" t="s">
        <v>38</v>
      </c>
      <c r="C33" s="64"/>
      <c r="D33" s="64"/>
      <c r="E33" s="64"/>
      <c r="F33" s="64"/>
    </row>
    <row r="34" spans="1:6" ht="15.75" x14ac:dyDescent="0.25">
      <c r="A34" s="6">
        <v>3</v>
      </c>
      <c r="B34" s="64" t="s">
        <v>39</v>
      </c>
      <c r="C34" s="64"/>
      <c r="D34" s="64"/>
      <c r="E34" s="64"/>
      <c r="F34" s="64"/>
    </row>
    <row r="35" spans="1:6" ht="32.1" customHeight="1" x14ac:dyDescent="0.25">
      <c r="A35" s="6">
        <v>4</v>
      </c>
      <c r="B35" s="64" t="s">
        <v>40</v>
      </c>
      <c r="C35" s="64"/>
      <c r="D35" s="64"/>
      <c r="E35" s="64"/>
      <c r="F35" s="64"/>
    </row>
    <row r="36" spans="1:6" ht="15.75" x14ac:dyDescent="0.25">
      <c r="A36" s="6">
        <v>5</v>
      </c>
      <c r="B36" s="58" t="s">
        <v>43</v>
      </c>
      <c r="C36" s="58"/>
      <c r="D36" s="58"/>
      <c r="E36" s="58"/>
      <c r="F36" s="58"/>
    </row>
    <row r="37" spans="1:6" ht="15.75" x14ac:dyDescent="0.25">
      <c r="A37" s="6">
        <v>6</v>
      </c>
      <c r="B37" s="58" t="s">
        <v>41</v>
      </c>
      <c r="C37" s="58"/>
      <c r="D37" s="58"/>
      <c r="E37" s="58"/>
      <c r="F37" s="58"/>
    </row>
    <row r="38" spans="1:6" ht="15.75" x14ac:dyDescent="0.25">
      <c r="A38" s="6">
        <v>7</v>
      </c>
      <c r="B38" s="58" t="s">
        <v>42</v>
      </c>
      <c r="C38" s="58"/>
      <c r="D38" s="58"/>
      <c r="E38" s="58"/>
      <c r="F38" s="58"/>
    </row>
    <row r="39" spans="1:6" ht="15.75" x14ac:dyDescent="0.25">
      <c r="A39" s="6">
        <v>8</v>
      </c>
      <c r="B39" s="58" t="s">
        <v>44</v>
      </c>
      <c r="C39" s="58"/>
      <c r="D39" s="58"/>
      <c r="E39" s="58"/>
      <c r="F39" s="58"/>
    </row>
  </sheetData>
  <mergeCells count="41">
    <mergeCell ref="A1:B1"/>
    <mergeCell ref="C1:G1"/>
    <mergeCell ref="A2:B2"/>
    <mergeCell ref="C2:G2"/>
    <mergeCell ref="A3:B3"/>
    <mergeCell ref="C3:G3"/>
    <mergeCell ref="A8:G8"/>
    <mergeCell ref="A4:B4"/>
    <mergeCell ref="C4:G4"/>
    <mergeCell ref="A5:G5"/>
    <mergeCell ref="A6:B7"/>
    <mergeCell ref="C6:E7"/>
    <mergeCell ref="F6:F7"/>
    <mergeCell ref="G6:G7"/>
    <mergeCell ref="A9:G9"/>
    <mergeCell ref="B16:C16"/>
    <mergeCell ref="B17:C17"/>
    <mergeCell ref="B18:C18"/>
    <mergeCell ref="B19:C19"/>
    <mergeCell ref="B10:C10"/>
    <mergeCell ref="B20:C20"/>
    <mergeCell ref="B21:C21"/>
    <mergeCell ref="B22:C22"/>
    <mergeCell ref="B14:D14"/>
    <mergeCell ref="A15:G15"/>
    <mergeCell ref="B36:F36"/>
    <mergeCell ref="B37:F37"/>
    <mergeCell ref="B38:F38"/>
    <mergeCell ref="B39:F39"/>
    <mergeCell ref="B11:C11"/>
    <mergeCell ref="B12:D12"/>
    <mergeCell ref="B13:D13"/>
    <mergeCell ref="A31:F31"/>
    <mergeCell ref="B32:F32"/>
    <mergeCell ref="B33:F33"/>
    <mergeCell ref="B34:F34"/>
    <mergeCell ref="B35:F35"/>
    <mergeCell ref="B25:D25"/>
    <mergeCell ref="B26:D26"/>
    <mergeCell ref="B23:C23"/>
    <mergeCell ref="B24:D24"/>
  </mergeCells>
  <hyperlinks>
    <hyperlink ref="B13" r:id="rId1" display="GST@ 28%"/>
    <hyperlink ref="B25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BOQ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2025-05-05T11:14:41Z</dcterms:modified>
</cp:coreProperties>
</file>