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\INSTALLATION\COSMOS BANK\MATUNGA\"/>
    </mc:Choice>
  </mc:AlternateContent>
  <bookViews>
    <workbookView xWindow="0" yWindow="0" windowWidth="21600" windowHeight="9735" tabRatio="598"/>
  </bookViews>
  <sheets>
    <sheet name="BOQ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19" i="1"/>
  <c r="G18" i="1" l="1"/>
  <c r="G12" i="1" l="1"/>
  <c r="G11" i="1"/>
  <c r="G10" i="1" l="1"/>
  <c r="G13" i="1" s="1"/>
  <c r="G14" i="1" l="1"/>
  <c r="G15" i="1" s="1"/>
  <c r="G31" i="1" l="1"/>
  <c r="G32" i="1" l="1"/>
  <c r="G33" i="1" s="1"/>
  <c r="G34" i="1" s="1"/>
</calcChain>
</file>

<file path=xl/sharedStrings.xml><?xml version="1.0" encoding="utf-8"?>
<sst xmlns="http://schemas.openxmlformats.org/spreadsheetml/2006/main" count="100" uniqueCount="80">
  <si>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</si>
  <si>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</si>
  <si>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</si>
  <si>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</si>
  <si>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</si>
  <si>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</si>
  <si>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</si>
  <si>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</si>
  <si>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</si>
  <si>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</si>
  <si>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 xml:space="preserve">Cosmos Bank 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</si>
  <si>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</si>
  <si>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</si>
  <si>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</si>
  <si>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</si>
  <si>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</si>
  <si>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</si>
  <si>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</si>
  <si>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</si>
  <si>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</si>
  <si>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</si>
  <si>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</si>
  <si>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</si>
  <si>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</si>
  <si>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</si>
  <si>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</si>
  <si>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</si>
  <si>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</si>
  <si>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</si>
  <si>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>D</t>
  </si>
  <si>
    <t>TOTAL BASIC LOW SIDE</t>
  </si>
  <si>
    <t>E</t>
  </si>
  <si>
    <t>GST@ 18%</t>
  </si>
  <si>
    <t>F</t>
  </si>
  <si>
    <t>Total Low Side Value</t>
  </si>
  <si>
    <t>G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</si>
  <si>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</si>
  <si>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</si>
  <si>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</si>
  <si>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</si>
  <si>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</si>
  <si>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</si>
  <si>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</si>
  <si>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</si>
  <si>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</si>
  <si>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1</t>
  </si>
  <si>
    <t>2</t>
  </si>
  <si>
    <t>3</t>
  </si>
  <si>
    <t>4</t>
  </si>
  <si>
    <t>5</t>
  </si>
  <si>
    <t>6</t>
  </si>
  <si>
    <t>TOTAL VALUE HIGH SIDE + LOW SIDE  (C+F) GST INCLUDED</t>
  </si>
  <si>
    <t xml:space="preserve">Refrigeration Piping for Hiwall Unit </t>
  </si>
  <si>
    <t>29.07.2025</t>
  </si>
  <si>
    <t>Daikin - 1tr 3 Star Inv Split (FTKL35UV16W)</t>
  </si>
  <si>
    <t>Daikin - 1.8tr 3 Star Inv Split (FTKL60UV16U)</t>
  </si>
  <si>
    <t>Daikin - 3.0tr 4 star Inv Cassette unit</t>
  </si>
  <si>
    <t>Standard Installation, Pressure Testing, Vacummizing, Testing &amp; Commissioning of 1.0TR &amp; 1.8TR Hiwall unit</t>
  </si>
  <si>
    <t>Standard Installation, Pressure Testing, Vacummizing, Testing &amp; Commissioning of 3.0TR Cassette unit</t>
  </si>
  <si>
    <t xml:space="preserve">Refrigeration Piping for Cassette Unit </t>
  </si>
  <si>
    <t>Interconnecting Cable Indoor &amp; Outdoor Hiwall</t>
  </si>
  <si>
    <t>Interconnecting Cable Indoor &amp; Outdoor Cassette</t>
  </si>
  <si>
    <t>Drain Pipe - 25mm Thick Hard PVC</t>
  </si>
  <si>
    <t>Readymade L-Type stand for Hiwall Outdoor unit</t>
  </si>
  <si>
    <t>Fabricated modification Cage stand for Cassett Outdoor unit</t>
  </si>
  <si>
    <t>Table top stand for Hiwall Outdoor unit</t>
  </si>
  <si>
    <t>AC Timer</t>
  </si>
  <si>
    <t>7</t>
  </si>
  <si>
    <t>8</t>
  </si>
  <si>
    <t>9</t>
  </si>
  <si>
    <t>10</t>
  </si>
  <si>
    <t>11</t>
  </si>
  <si>
    <t>12</t>
  </si>
  <si>
    <t>13</t>
  </si>
  <si>
    <t xml:space="preserve">Dismantling of Re-installation Existing ATM Indoor Hiwall unit </t>
  </si>
  <si>
    <t>Wet Service of Existing</t>
  </si>
  <si>
    <t>If Existing unit requirement additional gas charging &amp; any other spare, it will be on chargable basis</t>
  </si>
  <si>
    <t>L/S</t>
  </si>
  <si>
    <t xml:space="preserve">Site Address: - Matunga East Branch Ground Floor, Plot No.32, Palai Residency CHS Ltd. Bhau Daji Road, Near BMC F/N Ward Office, Matunga East, Mumbai 400019.
</t>
  </si>
  <si>
    <t>Machine order is to be placed in the name of Daikin Airconditioning India Pvt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</si>
</sst>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9" fillId="0" borderId="36" xfId="0" quotePrefix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1" xfId="0" quotePrefix="1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left" vertical="top" wrapText="1"/>
    </xf>
    <xf numFmtId="0" fontId="9" fillId="4" borderId="22" xfId="0" applyFont="1" applyFill="1" applyBorder="1" applyAlignment="1">
      <alignment horizontal="left" vertical="center" wrapText="1"/>
    </xf>
    <xf numFmtId="0" fontId="15" fillId="0" borderId="22" xfId="0" applyFont="1" applyBorder="1" applyAlignment="1">
      <alignment horizontal="left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5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left" vertical="center" wrapText="1"/>
    </xf>
    <xf numFmtId="0" fontId="14" fillId="0" borderId="41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vertical="top" wrapText="1"/>
    </xf>
    <xf numFmtId="0" fontId="9" fillId="0" borderId="22" xfId="0" applyFont="1" applyBorder="1" applyAlignment="1">
      <alignment horizontal="left" vertical="top" wrapText="1"/>
    </xf>
    <xf numFmtId="0" fontId="11" fillId="2" borderId="22" xfId="0" applyFont="1" applyFill="1" applyBorder="1" applyAlignment="1">
      <alignment horizontal="left" vertical="center"/>
    </xf>
    <xf numFmtId="0" fontId="11" fillId="2" borderId="28" xfId="0" applyFont="1" applyFill="1" applyBorder="1" applyAlignment="1">
      <alignment horizontal="left" vertical="center"/>
    </xf>
    <xf numFmtId="0" fontId="12" fillId="3" borderId="32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left" wrapText="1"/>
    </xf>
    <xf numFmtId="0" fontId="9" fillId="0" borderId="39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426861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showGridLines="0" tabSelected="1" topLeftCell="A4" zoomScale="90" zoomScaleNormal="90" workbookViewId="0">
      <selection activeCell="G22" sqref="G22"/>
    </sheetView>
  </sheetViews>
  <sheetFormatPr defaultColWidth="9" defaultRowHeight="15"/>
  <cols>
    <col min="1" max="1" width="9" customWidth="1"/>
    <col min="2" max="2" width="14.7109375" customWidth="1"/>
    <col min="3" max="3" width="52.425781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>
      <c r="A1" s="72" t="s">
        <v>0</v>
      </c>
      <c r="B1" s="73"/>
      <c r="C1" s="73" t="s">
        <v>1</v>
      </c>
      <c r="D1" s="73"/>
      <c r="E1" s="73"/>
      <c r="F1" s="73"/>
      <c r="G1" s="74"/>
    </row>
    <row r="2" spans="1:7" ht="27.75">
      <c r="A2" s="75" t="s">
        <v>2</v>
      </c>
      <c r="B2" s="76"/>
      <c r="C2" s="76" t="s">
        <v>3</v>
      </c>
      <c r="D2" s="76"/>
      <c r="E2" s="76"/>
      <c r="F2" s="76"/>
      <c r="G2" s="77"/>
    </row>
    <row r="3" spans="1:7" ht="21" customHeight="1">
      <c r="A3" s="78" t="s">
        <v>4</v>
      </c>
      <c r="B3" s="79"/>
      <c r="C3" s="79" t="s">
        <v>5</v>
      </c>
      <c r="D3" s="79"/>
      <c r="E3" s="79"/>
      <c r="F3" s="79"/>
      <c r="G3" s="80"/>
    </row>
    <row r="4" spans="1:7" ht="22.5" customHeight="1" thickBot="1">
      <c r="A4" s="81" t="s">
        <v>6</v>
      </c>
      <c r="B4" s="82"/>
      <c r="C4" s="82" t="s">
        <v>7</v>
      </c>
      <c r="D4" s="82"/>
      <c r="E4" s="82"/>
      <c r="F4" s="82"/>
      <c r="G4" s="83"/>
    </row>
    <row r="5" spans="1:7" ht="19.5" thickBot="1">
      <c r="A5" s="84" t="s">
        <v>8</v>
      </c>
      <c r="B5" s="85"/>
      <c r="C5" s="85"/>
      <c r="D5" s="85"/>
      <c r="E5" s="85"/>
      <c r="F5" s="85"/>
      <c r="G5" s="86"/>
    </row>
    <row r="6" spans="1:7" ht="15" customHeight="1">
      <c r="A6" s="60" t="s">
        <v>9</v>
      </c>
      <c r="B6" s="61"/>
      <c r="C6" s="64" t="s">
        <v>10</v>
      </c>
      <c r="D6" s="65"/>
      <c r="E6" s="66"/>
      <c r="F6" s="60" t="s">
        <v>11</v>
      </c>
      <c r="G6" s="93" t="s">
        <v>53</v>
      </c>
    </row>
    <row r="7" spans="1:7" ht="15" customHeight="1" thickBot="1">
      <c r="A7" s="62"/>
      <c r="B7" s="63"/>
      <c r="C7" s="67"/>
      <c r="D7" s="68"/>
      <c r="E7" s="69"/>
      <c r="F7" s="62"/>
      <c r="G7" s="94"/>
    </row>
    <row r="8" spans="1:7" ht="22.5" customHeight="1" thickBot="1">
      <c r="A8" s="87" t="s">
        <v>78</v>
      </c>
      <c r="B8" s="88"/>
      <c r="C8" s="88"/>
      <c r="D8" s="88"/>
      <c r="E8" s="88"/>
      <c r="F8" s="88"/>
      <c r="G8" s="89"/>
    </row>
    <row r="9" spans="1:7" ht="21" customHeight="1" thickBot="1">
      <c r="A9" s="2" t="s">
        <v>12</v>
      </c>
      <c r="B9" s="91" t="s">
        <v>13</v>
      </c>
      <c r="C9" s="92"/>
      <c r="D9" s="3" t="s">
        <v>14</v>
      </c>
      <c r="E9" s="3" t="s">
        <v>15</v>
      </c>
      <c r="F9" s="3" t="s">
        <v>16</v>
      </c>
      <c r="G9" s="4" t="s">
        <v>17</v>
      </c>
    </row>
    <row r="10" spans="1:7" ht="18" customHeight="1">
      <c r="A10" s="31" t="s">
        <v>45</v>
      </c>
      <c r="B10" s="70" t="s">
        <v>54</v>
      </c>
      <c r="C10" s="71"/>
      <c r="D10" s="5" t="s">
        <v>18</v>
      </c>
      <c r="E10" s="5">
        <v>1</v>
      </c>
      <c r="F10" s="32">
        <v>26000</v>
      </c>
      <c r="G10" s="33">
        <f t="shared" ref="G10:G12" si="0">F10*E10</f>
        <v>26000</v>
      </c>
    </row>
    <row r="11" spans="1:7" ht="18" customHeight="1">
      <c r="A11" s="20" t="s">
        <v>46</v>
      </c>
      <c r="B11" s="36" t="s">
        <v>55</v>
      </c>
      <c r="C11" s="36"/>
      <c r="D11" s="5" t="s">
        <v>18</v>
      </c>
      <c r="E11" s="12">
        <v>1</v>
      </c>
      <c r="F11" s="12">
        <v>38000</v>
      </c>
      <c r="G11" s="33">
        <f t="shared" si="0"/>
        <v>38000</v>
      </c>
    </row>
    <row r="12" spans="1:7" ht="18" customHeight="1">
      <c r="A12" s="20" t="s">
        <v>47</v>
      </c>
      <c r="B12" s="36" t="s">
        <v>56</v>
      </c>
      <c r="C12" s="36"/>
      <c r="D12" s="5" t="s">
        <v>18</v>
      </c>
      <c r="E12" s="12">
        <v>2</v>
      </c>
      <c r="F12" s="12">
        <v>89500</v>
      </c>
      <c r="G12" s="33">
        <f t="shared" si="0"/>
        <v>179000</v>
      </c>
    </row>
    <row r="13" spans="1:7">
      <c r="A13" s="17" t="s">
        <v>19</v>
      </c>
      <c r="B13" s="90" t="s">
        <v>20</v>
      </c>
      <c r="C13" s="90"/>
      <c r="D13" s="18"/>
      <c r="E13" s="19"/>
      <c r="F13" s="19"/>
      <c r="G13" s="22">
        <f>SUM(G10:G12)</f>
        <v>243000</v>
      </c>
    </row>
    <row r="14" spans="1:7">
      <c r="A14" s="6" t="s">
        <v>21</v>
      </c>
      <c r="B14" s="54" t="s">
        <v>22</v>
      </c>
      <c r="C14" s="54"/>
      <c r="D14" s="7"/>
      <c r="E14" s="8"/>
      <c r="F14" s="8"/>
      <c r="G14" s="23">
        <f>G13*28%</f>
        <v>68040</v>
      </c>
    </row>
    <row r="15" spans="1:7" ht="15.75" thickBot="1">
      <c r="A15" s="9" t="s">
        <v>23</v>
      </c>
      <c r="B15" s="55" t="s">
        <v>24</v>
      </c>
      <c r="C15" s="55"/>
      <c r="D15" s="10"/>
      <c r="E15" s="11"/>
      <c r="F15" s="11"/>
      <c r="G15" s="24">
        <f>SUM(G13:G14)</f>
        <v>311040</v>
      </c>
    </row>
    <row r="16" spans="1:7" ht="20.45" customHeight="1" thickBot="1">
      <c r="A16" s="56" t="s">
        <v>25</v>
      </c>
      <c r="B16" s="57"/>
      <c r="C16" s="57"/>
      <c r="D16" s="57"/>
      <c r="E16" s="57"/>
      <c r="F16" s="57"/>
      <c r="G16" s="58"/>
    </row>
    <row r="17" spans="1:7" ht="16.5" customHeight="1" thickBot="1">
      <c r="A17" s="1" t="s">
        <v>26</v>
      </c>
      <c r="B17" s="59" t="s">
        <v>27</v>
      </c>
      <c r="C17" s="59"/>
      <c r="D17" s="3" t="s">
        <v>14</v>
      </c>
      <c r="E17" s="3" t="s">
        <v>15</v>
      </c>
      <c r="F17" s="3" t="s">
        <v>16</v>
      </c>
      <c r="G17" s="4" t="s">
        <v>17</v>
      </c>
    </row>
    <row r="18" spans="1:7">
      <c r="A18" s="20" t="s">
        <v>45</v>
      </c>
      <c r="B18" s="37" t="s">
        <v>74</v>
      </c>
      <c r="C18" s="37"/>
      <c r="D18" s="5" t="s">
        <v>18</v>
      </c>
      <c r="E18" s="12">
        <v>2</v>
      </c>
      <c r="F18" s="12">
        <v>1250</v>
      </c>
      <c r="G18" s="21">
        <f>F18*E18</f>
        <v>2500</v>
      </c>
    </row>
    <row r="19" spans="1:7">
      <c r="A19" s="20" t="s">
        <v>46</v>
      </c>
      <c r="B19" s="36" t="s">
        <v>75</v>
      </c>
      <c r="C19" s="36"/>
      <c r="D19" s="5" t="s">
        <v>18</v>
      </c>
      <c r="E19" s="12">
        <v>2</v>
      </c>
      <c r="F19" s="12">
        <v>850</v>
      </c>
      <c r="G19" s="21">
        <f>F19*E19</f>
        <v>1700</v>
      </c>
    </row>
    <row r="20" spans="1:7" ht="32.25" customHeight="1">
      <c r="A20" s="20" t="s">
        <v>47</v>
      </c>
      <c r="B20" s="37" t="s">
        <v>57</v>
      </c>
      <c r="C20" s="37"/>
      <c r="D20" s="5" t="s">
        <v>18</v>
      </c>
      <c r="E20" s="12">
        <v>2</v>
      </c>
      <c r="F20" s="12">
        <v>1500</v>
      </c>
      <c r="G20" s="21">
        <f t="shared" ref="G20:G30" si="1">F20*E20</f>
        <v>3000</v>
      </c>
    </row>
    <row r="21" spans="1:7" ht="32.25" customHeight="1">
      <c r="A21" s="20" t="s">
        <v>48</v>
      </c>
      <c r="B21" s="37" t="s">
        <v>58</v>
      </c>
      <c r="C21" s="37"/>
      <c r="D21" s="5" t="s">
        <v>18</v>
      </c>
      <c r="E21" s="12">
        <v>2</v>
      </c>
      <c r="F21" s="12">
        <v>4000</v>
      </c>
      <c r="G21" s="21">
        <f t="shared" si="1"/>
        <v>8000</v>
      </c>
    </row>
    <row r="22" spans="1:7" ht="17.25" customHeight="1">
      <c r="A22" s="20" t="s">
        <v>49</v>
      </c>
      <c r="B22" s="36" t="s">
        <v>52</v>
      </c>
      <c r="C22" s="36"/>
      <c r="D22" s="5" t="s">
        <v>28</v>
      </c>
      <c r="E22" s="12">
        <v>35</v>
      </c>
      <c r="F22" s="12">
        <v>950</v>
      </c>
      <c r="G22" s="21">
        <f t="shared" si="1"/>
        <v>33250</v>
      </c>
    </row>
    <row r="23" spans="1:7" ht="17.25" customHeight="1">
      <c r="A23" s="20" t="s">
        <v>50</v>
      </c>
      <c r="B23" s="36" t="s">
        <v>59</v>
      </c>
      <c r="C23" s="36"/>
      <c r="D23" s="5" t="s">
        <v>28</v>
      </c>
      <c r="E23" s="12">
        <v>30</v>
      </c>
      <c r="F23" s="12">
        <v>1050</v>
      </c>
      <c r="G23" s="21">
        <f t="shared" si="1"/>
        <v>31500</v>
      </c>
    </row>
    <row r="24" spans="1:7" ht="15" customHeight="1">
      <c r="A24" s="20" t="s">
        <v>67</v>
      </c>
      <c r="B24" s="53" t="s">
        <v>60</v>
      </c>
      <c r="C24" s="53"/>
      <c r="D24" s="5" t="s">
        <v>28</v>
      </c>
      <c r="E24" s="12">
        <v>37</v>
      </c>
      <c r="F24" s="12">
        <v>140</v>
      </c>
      <c r="G24" s="21">
        <f t="shared" si="1"/>
        <v>5180</v>
      </c>
    </row>
    <row r="25" spans="1:7">
      <c r="A25" s="20" t="s">
        <v>68</v>
      </c>
      <c r="B25" s="53" t="s">
        <v>61</v>
      </c>
      <c r="C25" s="53"/>
      <c r="D25" s="5" t="s">
        <v>28</v>
      </c>
      <c r="E25" s="12">
        <v>32</v>
      </c>
      <c r="F25" s="12">
        <v>150</v>
      </c>
      <c r="G25" s="21">
        <f t="shared" si="1"/>
        <v>4800</v>
      </c>
    </row>
    <row r="26" spans="1:7" ht="15" customHeight="1">
      <c r="A26" s="20" t="s">
        <v>69</v>
      </c>
      <c r="B26" s="36" t="s">
        <v>62</v>
      </c>
      <c r="C26" s="36"/>
      <c r="D26" s="5" t="s">
        <v>28</v>
      </c>
      <c r="E26" s="12">
        <v>35</v>
      </c>
      <c r="F26" s="12">
        <v>120</v>
      </c>
      <c r="G26" s="21">
        <f t="shared" si="1"/>
        <v>4200</v>
      </c>
    </row>
    <row r="27" spans="1:7">
      <c r="A27" s="20" t="s">
        <v>70</v>
      </c>
      <c r="B27" s="36" t="s">
        <v>66</v>
      </c>
      <c r="C27" s="36"/>
      <c r="D27" s="34" t="s">
        <v>18</v>
      </c>
      <c r="E27" s="35">
        <v>1</v>
      </c>
      <c r="F27" s="35">
        <v>3000</v>
      </c>
      <c r="G27" s="21">
        <f t="shared" si="1"/>
        <v>3000</v>
      </c>
    </row>
    <row r="28" spans="1:7">
      <c r="A28" s="20" t="s">
        <v>71</v>
      </c>
      <c r="B28" s="36" t="s">
        <v>65</v>
      </c>
      <c r="C28" s="36"/>
      <c r="D28" s="34" t="s">
        <v>18</v>
      </c>
      <c r="E28" s="35">
        <v>1</v>
      </c>
      <c r="F28" s="35">
        <v>1200</v>
      </c>
      <c r="G28" s="21">
        <f t="shared" si="1"/>
        <v>1200</v>
      </c>
    </row>
    <row r="29" spans="1:7" ht="15" customHeight="1">
      <c r="A29" s="20" t="s">
        <v>72</v>
      </c>
      <c r="B29" s="36" t="s">
        <v>64</v>
      </c>
      <c r="C29" s="36"/>
      <c r="D29" s="34" t="s">
        <v>77</v>
      </c>
      <c r="E29" s="35">
        <v>1</v>
      </c>
      <c r="F29" s="35">
        <v>9850</v>
      </c>
      <c r="G29" s="21">
        <f t="shared" si="1"/>
        <v>9850</v>
      </c>
    </row>
    <row r="30" spans="1:7" ht="15.75" customHeight="1" thickBot="1">
      <c r="A30" s="20" t="s">
        <v>73</v>
      </c>
      <c r="B30" s="36" t="s">
        <v>63</v>
      </c>
      <c r="C30" s="36"/>
      <c r="D30" s="29" t="s">
        <v>18</v>
      </c>
      <c r="E30" s="30">
        <v>1</v>
      </c>
      <c r="F30" s="30">
        <v>850</v>
      </c>
      <c r="G30" s="21">
        <f t="shared" si="1"/>
        <v>850</v>
      </c>
    </row>
    <row r="31" spans="1:7">
      <c r="A31" s="13" t="s">
        <v>29</v>
      </c>
      <c r="B31" s="50" t="s">
        <v>30</v>
      </c>
      <c r="C31" s="50"/>
      <c r="D31" s="50"/>
      <c r="E31" s="14"/>
      <c r="F31" s="14"/>
      <c r="G31" s="15">
        <f>SUM(G18:G30)</f>
        <v>109030</v>
      </c>
    </row>
    <row r="32" spans="1:7">
      <c r="A32" s="25" t="s">
        <v>31</v>
      </c>
      <c r="B32" s="51" t="s">
        <v>32</v>
      </c>
      <c r="C32" s="51"/>
      <c r="D32" s="51"/>
      <c r="E32" s="27"/>
      <c r="F32" s="27"/>
      <c r="G32" s="26">
        <f>G31*18%</f>
        <v>19625.399999999998</v>
      </c>
    </row>
    <row r="33" spans="1:7">
      <c r="A33" s="25" t="s">
        <v>33</v>
      </c>
      <c r="B33" s="52" t="s">
        <v>34</v>
      </c>
      <c r="C33" s="52"/>
      <c r="D33" s="52"/>
      <c r="E33" s="27"/>
      <c r="F33" s="27"/>
      <c r="G33" s="26">
        <f>SUM(G31:G32)</f>
        <v>128655.4</v>
      </c>
    </row>
    <row r="34" spans="1:7">
      <c r="A34" s="39" t="s">
        <v>35</v>
      </c>
      <c r="B34" s="48" t="s">
        <v>51</v>
      </c>
      <c r="C34" s="48"/>
      <c r="D34" s="48"/>
      <c r="E34" s="27"/>
      <c r="F34" s="27"/>
      <c r="G34" s="46">
        <f>SUM(G15+G33)</f>
        <v>439695.4</v>
      </c>
    </row>
    <row r="35" spans="1:7">
      <c r="A35" s="40"/>
      <c r="B35" s="49"/>
      <c r="C35" s="49"/>
      <c r="D35" s="49"/>
      <c r="E35" s="28"/>
      <c r="F35" s="28"/>
      <c r="G35" s="47"/>
    </row>
    <row r="38" spans="1:7" ht="15.75">
      <c r="A38" s="42" t="s">
        <v>36</v>
      </c>
      <c r="B38" s="42"/>
      <c r="C38" s="42"/>
      <c r="D38" s="42"/>
      <c r="E38" s="42"/>
      <c r="F38" s="42"/>
    </row>
    <row r="39" spans="1:7" ht="15.75">
      <c r="A39" s="16">
        <v>1</v>
      </c>
      <c r="B39" s="43" t="s">
        <v>76</v>
      </c>
      <c r="C39" s="44"/>
      <c r="D39" s="44"/>
      <c r="E39" s="44"/>
      <c r="F39" s="45"/>
    </row>
    <row r="40" spans="1:7" ht="15.75">
      <c r="A40" s="16">
        <v>2</v>
      </c>
      <c r="B40" s="38" t="s">
        <v>37</v>
      </c>
      <c r="C40" s="38"/>
      <c r="D40" s="38"/>
      <c r="E40" s="38"/>
      <c r="F40" s="38"/>
    </row>
    <row r="41" spans="1:7" ht="15.75">
      <c r="A41" s="16">
        <v>3</v>
      </c>
      <c r="B41" s="41" t="s">
        <v>38</v>
      </c>
      <c r="C41" s="41"/>
      <c r="D41" s="41"/>
      <c r="E41" s="41"/>
      <c r="F41" s="41"/>
    </row>
    <row r="42" spans="1:7" ht="15.75">
      <c r="A42" s="16">
        <v>4</v>
      </c>
      <c r="B42" s="41" t="s">
        <v>39</v>
      </c>
      <c r="C42" s="41"/>
      <c r="D42" s="41"/>
      <c r="E42" s="41"/>
      <c r="F42" s="41"/>
    </row>
    <row r="43" spans="1:7" ht="32.1" customHeight="1">
      <c r="A43" s="16">
        <v>5</v>
      </c>
      <c r="B43" s="41" t="s">
        <v>40</v>
      </c>
      <c r="C43" s="41"/>
      <c r="D43" s="41"/>
      <c r="E43" s="41"/>
      <c r="F43" s="41"/>
    </row>
    <row r="44" spans="1:7" ht="15.75">
      <c r="A44" s="16">
        <v>6</v>
      </c>
      <c r="B44" s="38" t="s">
        <v>41</v>
      </c>
      <c r="C44" s="38"/>
      <c r="D44" s="38"/>
      <c r="E44" s="38"/>
      <c r="F44" s="38"/>
    </row>
    <row r="45" spans="1:7" ht="15.75">
      <c r="A45" s="16">
        <v>7</v>
      </c>
      <c r="B45" s="38" t="s">
        <v>42</v>
      </c>
      <c r="C45" s="38"/>
      <c r="D45" s="38"/>
      <c r="E45" s="38"/>
      <c r="F45" s="38"/>
    </row>
    <row r="46" spans="1:7" ht="15.75">
      <c r="A46" s="16">
        <v>8</v>
      </c>
      <c r="B46" s="38" t="s">
        <v>43</v>
      </c>
      <c r="C46" s="38"/>
      <c r="D46" s="38"/>
      <c r="E46" s="38"/>
      <c r="F46" s="38"/>
    </row>
    <row r="47" spans="1:7" ht="15.75">
      <c r="A47" s="16">
        <v>9</v>
      </c>
      <c r="B47" s="38" t="s">
        <v>44</v>
      </c>
      <c r="C47" s="38"/>
      <c r="D47" s="38"/>
      <c r="E47" s="38"/>
      <c r="F47" s="38"/>
    </row>
    <row r="48" spans="1:7" ht="15.75">
      <c r="A48" s="16">
        <v>10</v>
      </c>
      <c r="B48" s="38" t="s">
        <v>79</v>
      </c>
      <c r="C48" s="38"/>
      <c r="D48" s="38"/>
      <c r="E48" s="38"/>
      <c r="F48" s="38"/>
    </row>
  </sheetData>
  <mergeCells count="53">
    <mergeCell ref="B48:F48"/>
    <mergeCell ref="A4:B4"/>
    <mergeCell ref="C4:G4"/>
    <mergeCell ref="A5:G5"/>
    <mergeCell ref="A8:G8"/>
    <mergeCell ref="B13:C13"/>
    <mergeCell ref="B9:C9"/>
    <mergeCell ref="G6:G7"/>
    <mergeCell ref="A1:B1"/>
    <mergeCell ref="C1:G1"/>
    <mergeCell ref="A2:B2"/>
    <mergeCell ref="C2:G2"/>
    <mergeCell ref="A3:B3"/>
    <mergeCell ref="C3:G3"/>
    <mergeCell ref="B14:C14"/>
    <mergeCell ref="B15:C15"/>
    <mergeCell ref="A16:G16"/>
    <mergeCell ref="B17:C17"/>
    <mergeCell ref="A6:B7"/>
    <mergeCell ref="C6:E7"/>
    <mergeCell ref="F6:F7"/>
    <mergeCell ref="B10:C10"/>
    <mergeCell ref="B11:C11"/>
    <mergeCell ref="B12:C12"/>
    <mergeCell ref="G34:G35"/>
    <mergeCell ref="B34:D35"/>
    <mergeCell ref="B31:D31"/>
    <mergeCell ref="B32:D32"/>
    <mergeCell ref="B33:D33"/>
    <mergeCell ref="B47:F47"/>
    <mergeCell ref="B45:F45"/>
    <mergeCell ref="A34:A35"/>
    <mergeCell ref="B41:F41"/>
    <mergeCell ref="B42:F42"/>
    <mergeCell ref="B43:F43"/>
    <mergeCell ref="B44:F44"/>
    <mergeCell ref="A38:F38"/>
    <mergeCell ref="B40:F40"/>
    <mergeCell ref="B39:F39"/>
    <mergeCell ref="B28:C28"/>
    <mergeCell ref="B29:C29"/>
    <mergeCell ref="B18:C18"/>
    <mergeCell ref="B19:C19"/>
    <mergeCell ref="B46:F46"/>
    <mergeCell ref="B20:C20"/>
    <mergeCell ref="B22:C22"/>
    <mergeCell ref="B24:C24"/>
    <mergeCell ref="B30:C30"/>
    <mergeCell ref="B26:C26"/>
    <mergeCell ref="B21:C21"/>
    <mergeCell ref="B23:C23"/>
    <mergeCell ref="B25:C25"/>
    <mergeCell ref="B27:C27"/>
  </mergeCells>
  <hyperlinks>
    <hyperlink ref="B32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</cp:lastModifiedBy>
  <dcterms:created xsi:type="dcterms:W3CDTF">2006-09-16T00:00:00Z</dcterms:created>
  <dcterms:modified xsi:type="dcterms:W3CDTF">2025-07-29T10:15:58Z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