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filterPrivacy="1" defaultThemeVersion="124226"/>
  <xr:revisionPtr revIDLastSave="0" documentId="13_ncr:1_{575E598E-796F-433D-82B1-3BE83C692D2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OQ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5" i="1" l="1"/>
  <c r="G23" i="1" l="1"/>
  <c r="G19" i="1"/>
  <c r="G21" i="1"/>
  <c r="G18" i="1"/>
  <c r="G20" i="1"/>
  <c r="G22" i="1"/>
  <c r="G24" i="1"/>
  <c r="G26" i="1"/>
  <c r="G17" i="1"/>
  <c r="G11" i="1"/>
  <c r="G10" i="1"/>
  <c r="G12" i="1" l="1"/>
  <c r="G27" i="1"/>
  <c r="G28" i="1" s="1"/>
  <c r="G29" i="1" s="1"/>
  <c r="G13" i="1"/>
  <c r="G14" i="1" s="1"/>
  <c r="G30" i="1" l="1"/>
</calcChain>
</file>

<file path=xl/sharedStrings.xml><?xml version="1.0" encoding="utf-8"?>
<sst xmlns="http://schemas.openxmlformats.org/spreadsheetml/2006/main" count="75" uniqueCount="62">
  <si>
    <t>DETAILS  OF MACHINES</t>
  </si>
  <si>
    <t>UNIT</t>
  </si>
  <si>
    <t>QTY.</t>
  </si>
  <si>
    <t>BASIC RATE</t>
  </si>
  <si>
    <t>AMOUNT</t>
  </si>
  <si>
    <t>Nos.</t>
  </si>
  <si>
    <t>A</t>
  </si>
  <si>
    <t>TOTAL BASIC HIGH SIDE</t>
  </si>
  <si>
    <t xml:space="preserve">LOW SIDE WORK </t>
  </si>
  <si>
    <t>PARTICULARS</t>
  </si>
  <si>
    <t>B</t>
  </si>
  <si>
    <t xml:space="preserve">Sr. No. </t>
  </si>
  <si>
    <t>GST @ 28%</t>
  </si>
  <si>
    <t>C</t>
  </si>
  <si>
    <t>Total High Side Value</t>
  </si>
  <si>
    <t>Total Low Side Value</t>
  </si>
  <si>
    <t>GST@ 18%</t>
  </si>
  <si>
    <t>TOTAL BASIC LOW SIDE</t>
  </si>
  <si>
    <t>Mtrs.</t>
  </si>
  <si>
    <t>Drain Pipe 25 mm Thick Soft PVC Pipe</t>
  </si>
  <si>
    <t>Client Name</t>
  </si>
  <si>
    <t>Date :-</t>
  </si>
  <si>
    <t>Company Name :-</t>
  </si>
  <si>
    <t>Sr. No.</t>
  </si>
  <si>
    <t>D</t>
  </si>
  <si>
    <t>E</t>
  </si>
  <si>
    <t>F</t>
  </si>
  <si>
    <t>G</t>
  </si>
  <si>
    <t>TOTAL VALUE HIGH SIDE + LOW SIDE  (C + D)</t>
  </si>
  <si>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</si>
  <si>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</si>
  <si>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</si>
  <si>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</si>
  <si>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</si>
  <si>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</si>
  <si>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</si>
  <si>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</si>
  <si>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Note:-</t>
  </si>
  <si>
    <t>The above quotation (Quantity &amp; Numbers) is basis identified ODU &amp; IDU placement</t>
  </si>
  <si>
    <t>Any change in ODU or IDU will result in change of Quotation (Quantity or Numbers) and therefore rates</t>
  </si>
  <si>
    <t>Drain Pump or any item not listed if required will cost extra</t>
  </si>
  <si>
    <t>In case of any additional item not listed above or additional quantity of listed items is required at the time of implimentation will be charged extra post seeking required approvals</t>
  </si>
  <si>
    <t>Lifting and Shifting if required will be Extra</t>
  </si>
  <si>
    <t>Any additional taxes if applicable will be extra</t>
  </si>
  <si>
    <t>Any Civil Work is not in our scope. If required will be charged extra</t>
  </si>
  <si>
    <t>This is Estimated Quotation post site survey, Billing will be as per actuals</t>
  </si>
  <si>
    <t>Third Wave Coffee</t>
  </si>
  <si>
    <t>Site Address: - Shop No 4,5 Ground Floor, Plot No 1, 1A, 1B, 1C, SHREEJI HEIGHTS, Sector-46/A, Sector 46A, Nerul, Navi Mumbai</t>
  </si>
  <si>
    <t xml:space="preserve">Refrigeration Piping for Hi Wall Unit </t>
  </si>
  <si>
    <t xml:space="preserve">Refrigeration Piping for Cassette Unit </t>
  </si>
  <si>
    <t>Fabricated Platform Outdoor Unit Stand</t>
  </si>
  <si>
    <t xml:space="preserve">1.5 TR Hi Wall Unit </t>
  </si>
  <si>
    <t xml:space="preserve">4.0 TR Cassette Unit </t>
  </si>
  <si>
    <t>Standard Installation, Pressure Testing, Vacummizing, Testing &amp; Commissioning of Hi Wall Unit - 1.5 TR</t>
  </si>
  <si>
    <t>Standard Installation, Pressure Testing, Vacummizing, Testing &amp; Commissioning of Cassette Unit - 4.0 TR</t>
  </si>
  <si>
    <t xml:space="preserve">Interconnecting 4 Core Cable Indoor &amp; Outdoor </t>
  </si>
  <si>
    <t>Drain Pipe 32 mm Thick Hard PVC Pipe</t>
  </si>
  <si>
    <t>Not in RC</t>
  </si>
  <si>
    <t>kgs.</t>
  </si>
  <si>
    <t>Core Cutting 150mm</t>
  </si>
  <si>
    <t>Cable Tray 150 x 50mm</t>
  </si>
  <si>
    <t>26.09.2024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</si>
</sst>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 wrapText="1"/>
    </xf>
    <xf numFmtId="0" fontId="0" fillId="2" borderId="19" xfId="0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7" fillId="0" borderId="34" xfId="0" applyFont="1" applyBorder="1"/>
    <xf numFmtId="0" fontId="1" fillId="0" borderId="1" xfId="0" applyFont="1" applyBorder="1" applyAlignment="1">
      <alignment horizontal="left" vertical="top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7" fillId="2" borderId="18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 wrapText="1"/>
    </xf>
    <xf numFmtId="0" fontId="5" fillId="3" borderId="23" xfId="0" applyFont="1" applyFill="1" applyBorder="1" applyAlignment="1">
      <alignment horizontal="center" vertical="center" wrapText="1"/>
    </xf>
    <xf numFmtId="0" fontId="5" fillId="3" borderId="24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5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vertical="top" wrapText="1"/>
    </xf>
    <xf numFmtId="0" fontId="2" fillId="2" borderId="30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20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26" xfId="0" applyFont="1" applyFill="1" applyBorder="1" applyAlignment="1">
      <alignment horizontal="center" vertical="center"/>
    </xf>
    <xf numFmtId="0" fontId="8" fillId="3" borderId="25" xfId="0" applyFont="1" applyFill="1" applyBorder="1" applyAlignment="1">
      <alignment horizontal="center" vertical="center"/>
    </xf>
    <xf numFmtId="0" fontId="8" fillId="3" borderId="28" xfId="0" applyFont="1" applyFill="1" applyBorder="1" applyAlignment="1">
      <alignment horizontal="center" vertical="center"/>
    </xf>
    <xf numFmtId="0" fontId="8" fillId="3" borderId="21" xfId="0" applyFont="1" applyFill="1" applyBorder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8" fillId="3" borderId="27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/>
    </xf>
    <xf numFmtId="0" fontId="9" fillId="2" borderId="22" xfId="0" applyFont="1" applyFill="1" applyBorder="1" applyAlignment="1">
      <alignment horizontal="left" vertical="center" indent="3"/>
    </xf>
    <xf numFmtId="0" fontId="9" fillId="2" borderId="23" xfId="0" applyFont="1" applyFill="1" applyBorder="1" applyAlignment="1">
      <alignment horizontal="left" vertical="center" indent="3"/>
    </xf>
    <xf numFmtId="0" fontId="9" fillId="2" borderId="24" xfId="0" applyFont="1" applyFill="1" applyBorder="1" applyAlignment="1">
      <alignment horizontal="left" vertical="center" indent="3"/>
    </xf>
    <xf numFmtId="0" fontId="7" fillId="2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479777</xdr:colOff>
      <xdr:row>0</xdr:row>
      <xdr:rowOff>268112</xdr:rowOff>
    </xdr:from>
    <xdr:to>
      <xdr:col>2</xdr:col>
      <xdr:colOff>204611</xdr:colOff>
      <xdr:row>3</xdr:row>
      <xdr:rowOff>49389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9777" y="268112"/>
          <a:ext cx="1622778" cy="7549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1"/>
  <sheetViews>
    <sheetView showGridLines="0" tabSelected="1" topLeftCell="A10" zoomScale="90" zoomScaleNormal="90" workbookViewId="0">
      <selection activeCell="P21" sqref="P21"/>
    </sheetView>
  </sheetViews>
  <sheetFormatPr defaultRowHeight="14.4" x14ac:dyDescent="0.3"/>
  <cols>
    <col min="1" max="1" width="7.109375" customWidth="1"/>
    <col min="2" max="2" width="20" customWidth="1"/>
    <col min="3" max="3" width="38.33203125" customWidth="1"/>
    <col min="4" max="4" width="14.44140625" customWidth="1"/>
    <col min="5" max="5" width="13.109375" customWidth="1"/>
    <col min="6" max="6" width="18.44140625" customWidth="1"/>
    <col min="7" max="7" width="28.44140625" customWidth="1"/>
  </cols>
  <sheetData>
    <row r="1" spans="1:7" ht="28.2" x14ac:dyDescent="0.3">
      <c r="A1" s="58" t="s">
        <v>29</v>
      </c>
      <c r="B1" s="50"/>
      <c r="C1" s="50" t="s">
        <v>30</v>
      </c>
      <c r="D1" s="50"/>
      <c r="E1" s="50"/>
      <c r="F1" s="50"/>
      <c r="G1" s="51"/>
    </row>
    <row r="2" spans="1:7" ht="27" x14ac:dyDescent="0.3">
      <c r="A2" s="59" t="s">
        <v>31</v>
      </c>
      <c r="B2" s="52"/>
      <c r="C2" s="52" t="s">
        <v>32</v>
      </c>
      <c r="D2" s="52"/>
      <c r="E2" s="52"/>
      <c r="F2" s="52"/>
      <c r="G2" s="53"/>
    </row>
    <row r="3" spans="1:7" ht="21" customHeight="1" x14ac:dyDescent="0.3">
      <c r="A3" s="60" t="s">
        <v>33</v>
      </c>
      <c r="B3" s="54"/>
      <c r="C3" s="54" t="s">
        <v>34</v>
      </c>
      <c r="D3" s="54"/>
      <c r="E3" s="54"/>
      <c r="F3" s="54"/>
      <c r="G3" s="55"/>
    </row>
    <row r="4" spans="1:7" ht="22.5" customHeight="1" thickBot="1" x14ac:dyDescent="0.35">
      <c r="A4" s="61" t="s">
        <v>35</v>
      </c>
      <c r="B4" s="56"/>
      <c r="C4" s="56" t="s">
        <v>36</v>
      </c>
      <c r="D4" s="56"/>
      <c r="E4" s="56"/>
      <c r="F4" s="56"/>
      <c r="G4" s="57"/>
    </row>
    <row r="5" spans="1:7" ht="18.600000000000001" thickBot="1" x14ac:dyDescent="0.35">
      <c r="A5" s="62" t="s">
        <v>20</v>
      </c>
      <c r="B5" s="63"/>
      <c r="C5" s="63"/>
      <c r="D5" s="63"/>
      <c r="E5" s="63"/>
      <c r="F5" s="63"/>
      <c r="G5" s="64"/>
    </row>
    <row r="6" spans="1:7" ht="15" customHeight="1" x14ac:dyDescent="0.3">
      <c r="A6" s="65" t="s">
        <v>22</v>
      </c>
      <c r="B6" s="66"/>
      <c r="C6" s="71" t="s">
        <v>46</v>
      </c>
      <c r="D6" s="72"/>
      <c r="E6" s="73"/>
      <c r="F6" s="65" t="s">
        <v>21</v>
      </c>
      <c r="G6" s="69" t="s">
        <v>61</v>
      </c>
    </row>
    <row r="7" spans="1:7" ht="15" customHeight="1" thickBot="1" x14ac:dyDescent="0.35">
      <c r="A7" s="67"/>
      <c r="B7" s="68"/>
      <c r="C7" s="74"/>
      <c r="D7" s="75"/>
      <c r="E7" s="76"/>
      <c r="F7" s="67"/>
      <c r="G7" s="70"/>
    </row>
    <row r="8" spans="1:7" ht="22.5" customHeight="1" thickBot="1" x14ac:dyDescent="0.35">
      <c r="A8" s="77" t="s">
        <v>47</v>
      </c>
      <c r="B8" s="78"/>
      <c r="C8" s="78"/>
      <c r="D8" s="78"/>
      <c r="E8" s="78"/>
      <c r="F8" s="78"/>
      <c r="G8" s="79"/>
    </row>
    <row r="9" spans="1:7" ht="21" customHeight="1" x14ac:dyDescent="0.3">
      <c r="A9" s="15" t="s">
        <v>23</v>
      </c>
      <c r="B9" s="27" t="s">
        <v>0</v>
      </c>
      <c r="C9" s="28"/>
      <c r="D9" s="16" t="s">
        <v>1</v>
      </c>
      <c r="E9" s="16" t="s">
        <v>2</v>
      </c>
      <c r="F9" s="16" t="s">
        <v>3</v>
      </c>
      <c r="G9" s="17" t="s">
        <v>4</v>
      </c>
    </row>
    <row r="10" spans="1:7" x14ac:dyDescent="0.3">
      <c r="A10" s="6">
        <v>1</v>
      </c>
      <c r="B10" s="29" t="s">
        <v>51</v>
      </c>
      <c r="C10" s="30"/>
      <c r="D10" s="3" t="s">
        <v>5</v>
      </c>
      <c r="E10" s="3">
        <v>1</v>
      </c>
      <c r="F10" s="1"/>
      <c r="G10" s="7">
        <f>F10*E10</f>
        <v>0</v>
      </c>
    </row>
    <row r="11" spans="1:7" x14ac:dyDescent="0.3">
      <c r="A11" s="6">
        <v>2</v>
      </c>
      <c r="B11" s="29" t="s">
        <v>52</v>
      </c>
      <c r="C11" s="30"/>
      <c r="D11" s="3" t="s">
        <v>5</v>
      </c>
      <c r="E11" s="3">
        <v>2</v>
      </c>
      <c r="F11" s="1"/>
      <c r="G11" s="7">
        <f t="shared" ref="G11" si="0">F11*E11</f>
        <v>0</v>
      </c>
    </row>
    <row r="12" spans="1:7" x14ac:dyDescent="0.3">
      <c r="A12" s="8" t="s">
        <v>6</v>
      </c>
      <c r="B12" s="80" t="s">
        <v>7</v>
      </c>
      <c r="C12" s="80"/>
      <c r="D12" s="4"/>
      <c r="E12" s="5"/>
      <c r="F12" s="5"/>
      <c r="G12" s="9">
        <f>SUM(G10:G11)</f>
        <v>0</v>
      </c>
    </row>
    <row r="13" spans="1:7" x14ac:dyDescent="0.3">
      <c r="A13" s="8" t="s">
        <v>10</v>
      </c>
      <c r="B13" s="49" t="s">
        <v>12</v>
      </c>
      <c r="C13" s="49"/>
      <c r="D13" s="4"/>
      <c r="E13" s="5"/>
      <c r="F13" s="5"/>
      <c r="G13" s="9">
        <f>G12*28%</f>
        <v>0</v>
      </c>
    </row>
    <row r="14" spans="1:7" ht="15" thickBot="1" x14ac:dyDescent="0.35">
      <c r="A14" s="18" t="s">
        <v>13</v>
      </c>
      <c r="B14" s="31" t="s">
        <v>14</v>
      </c>
      <c r="C14" s="31"/>
      <c r="D14" s="19"/>
      <c r="E14" s="20"/>
      <c r="F14" s="20"/>
      <c r="G14" s="21">
        <f>SUM(G12:G13)</f>
        <v>0</v>
      </c>
    </row>
    <row r="15" spans="1:7" ht="20.399999999999999" customHeight="1" thickBot="1" x14ac:dyDescent="0.35">
      <c r="A15" s="33" t="s">
        <v>8</v>
      </c>
      <c r="B15" s="34"/>
      <c r="C15" s="34"/>
      <c r="D15" s="34"/>
      <c r="E15" s="34"/>
      <c r="F15" s="34"/>
      <c r="G15" s="35"/>
    </row>
    <row r="16" spans="1:7" ht="16.5" customHeight="1" x14ac:dyDescent="0.3">
      <c r="A16" s="22" t="s">
        <v>11</v>
      </c>
      <c r="B16" s="48" t="s">
        <v>9</v>
      </c>
      <c r="C16" s="48"/>
      <c r="D16" s="23" t="s">
        <v>1</v>
      </c>
      <c r="E16" s="23" t="s">
        <v>2</v>
      </c>
      <c r="F16" s="23" t="s">
        <v>3</v>
      </c>
      <c r="G16" s="24" t="s">
        <v>4</v>
      </c>
    </row>
    <row r="17" spans="1:8" ht="32.25" customHeight="1" x14ac:dyDescent="0.3">
      <c r="A17" s="6">
        <v>1</v>
      </c>
      <c r="B17" s="42" t="s">
        <v>53</v>
      </c>
      <c r="C17" s="43"/>
      <c r="D17" s="3" t="s">
        <v>5</v>
      </c>
      <c r="E17" s="2">
        <v>1</v>
      </c>
      <c r="F17" s="2">
        <v>1500</v>
      </c>
      <c r="G17" s="7">
        <f>F17*E17</f>
        <v>1500</v>
      </c>
    </row>
    <row r="18" spans="1:8" ht="32.25" customHeight="1" x14ac:dyDescent="0.3">
      <c r="A18" s="6">
        <v>2</v>
      </c>
      <c r="B18" s="42" t="s">
        <v>54</v>
      </c>
      <c r="C18" s="43"/>
      <c r="D18" s="3" t="s">
        <v>5</v>
      </c>
      <c r="E18" s="2">
        <v>2</v>
      </c>
      <c r="F18" s="2">
        <v>2000</v>
      </c>
      <c r="G18" s="7">
        <f>F18*E18</f>
        <v>4000</v>
      </c>
    </row>
    <row r="19" spans="1:8" ht="15.6" customHeight="1" x14ac:dyDescent="0.3">
      <c r="A19" s="6">
        <v>3</v>
      </c>
      <c r="B19" s="26" t="s">
        <v>48</v>
      </c>
      <c r="C19" s="26"/>
      <c r="D19" s="3" t="s">
        <v>18</v>
      </c>
      <c r="E19" s="2">
        <v>25</v>
      </c>
      <c r="F19" s="2">
        <v>900</v>
      </c>
      <c r="G19" s="7">
        <f>F19*E19</f>
        <v>22500</v>
      </c>
    </row>
    <row r="20" spans="1:8" ht="15" customHeight="1" x14ac:dyDescent="0.3">
      <c r="A20" s="6">
        <v>4</v>
      </c>
      <c r="B20" s="26" t="s">
        <v>49</v>
      </c>
      <c r="C20" s="26"/>
      <c r="D20" s="3" t="s">
        <v>18</v>
      </c>
      <c r="E20" s="2">
        <v>30</v>
      </c>
      <c r="F20" s="2">
        <v>1000</v>
      </c>
      <c r="G20" s="7">
        <f t="shared" ref="G20:G26" si="1">F20*E20</f>
        <v>30000</v>
      </c>
    </row>
    <row r="21" spans="1:8" ht="15" customHeight="1" x14ac:dyDescent="0.3">
      <c r="A21" s="6">
        <v>5</v>
      </c>
      <c r="B21" s="26" t="s">
        <v>55</v>
      </c>
      <c r="C21" s="26"/>
      <c r="D21" s="3" t="s">
        <v>18</v>
      </c>
      <c r="E21" s="2">
        <v>61</v>
      </c>
      <c r="F21" s="2">
        <v>175</v>
      </c>
      <c r="G21" s="7">
        <f t="shared" si="1"/>
        <v>10675</v>
      </c>
    </row>
    <row r="22" spans="1:8" x14ac:dyDescent="0.3">
      <c r="A22" s="6">
        <v>6</v>
      </c>
      <c r="B22" s="26" t="s">
        <v>19</v>
      </c>
      <c r="C22" s="26"/>
      <c r="D22" s="3" t="s">
        <v>18</v>
      </c>
      <c r="E22" s="2">
        <v>10</v>
      </c>
      <c r="F22" s="2">
        <v>140</v>
      </c>
      <c r="G22" s="7">
        <f t="shared" si="1"/>
        <v>1400</v>
      </c>
    </row>
    <row r="23" spans="1:8" x14ac:dyDescent="0.3">
      <c r="A23" s="6">
        <v>7</v>
      </c>
      <c r="B23" s="26" t="s">
        <v>56</v>
      </c>
      <c r="C23" s="26"/>
      <c r="D23" s="3" t="s">
        <v>18</v>
      </c>
      <c r="E23" s="2">
        <v>15</v>
      </c>
      <c r="F23" s="2">
        <v>160</v>
      </c>
      <c r="G23" s="7">
        <f t="shared" si="1"/>
        <v>2400</v>
      </c>
    </row>
    <row r="24" spans="1:8" ht="14.4" customHeight="1" x14ac:dyDescent="0.3">
      <c r="A24" s="6">
        <v>8</v>
      </c>
      <c r="B24" s="26" t="s">
        <v>50</v>
      </c>
      <c r="C24" s="26"/>
      <c r="D24" s="3" t="s">
        <v>58</v>
      </c>
      <c r="E24" s="2">
        <v>115</v>
      </c>
      <c r="F24" s="2">
        <v>160</v>
      </c>
      <c r="G24" s="7">
        <f t="shared" si="1"/>
        <v>18400</v>
      </c>
    </row>
    <row r="25" spans="1:8" ht="14.4" customHeight="1" thickBot="1" x14ac:dyDescent="0.35">
      <c r="A25" s="6">
        <v>9</v>
      </c>
      <c r="B25" s="44" t="s">
        <v>60</v>
      </c>
      <c r="C25" s="45"/>
      <c r="D25" s="3" t="s">
        <v>18</v>
      </c>
      <c r="E25" s="2">
        <v>13</v>
      </c>
      <c r="F25" s="2">
        <v>750</v>
      </c>
      <c r="G25" s="7">
        <f t="shared" si="1"/>
        <v>9750</v>
      </c>
    </row>
    <row r="26" spans="1:8" ht="14.4" customHeight="1" thickBot="1" x14ac:dyDescent="0.35">
      <c r="A26" s="6">
        <v>10</v>
      </c>
      <c r="B26" s="44" t="s">
        <v>59</v>
      </c>
      <c r="C26" s="45"/>
      <c r="D26" s="3" t="s">
        <v>5</v>
      </c>
      <c r="E26" s="2">
        <v>1</v>
      </c>
      <c r="F26" s="2">
        <v>2000</v>
      </c>
      <c r="G26" s="7">
        <f t="shared" si="1"/>
        <v>2000</v>
      </c>
      <c r="H26" s="25" t="s">
        <v>57</v>
      </c>
    </row>
    <row r="27" spans="1:8" x14ac:dyDescent="0.3">
      <c r="A27" s="14" t="s">
        <v>24</v>
      </c>
      <c r="B27" s="32" t="s">
        <v>17</v>
      </c>
      <c r="C27" s="32"/>
      <c r="D27" s="32"/>
      <c r="E27" s="12"/>
      <c r="F27" s="12"/>
      <c r="G27" s="11">
        <f>SUM(G17:G26)</f>
        <v>102625</v>
      </c>
    </row>
    <row r="28" spans="1:8" x14ac:dyDescent="0.3">
      <c r="A28" s="14" t="s">
        <v>25</v>
      </c>
      <c r="B28" s="46" t="s">
        <v>16</v>
      </c>
      <c r="C28" s="46"/>
      <c r="D28" s="46"/>
      <c r="E28" s="12"/>
      <c r="F28" s="12"/>
      <c r="G28" s="11">
        <f>G27*18%</f>
        <v>18472.5</v>
      </c>
    </row>
    <row r="29" spans="1:8" x14ac:dyDescent="0.3">
      <c r="A29" s="14" t="s">
        <v>26</v>
      </c>
      <c r="B29" s="47" t="s">
        <v>15</v>
      </c>
      <c r="C29" s="47"/>
      <c r="D29" s="47"/>
      <c r="E29" s="12"/>
      <c r="F29" s="12"/>
      <c r="G29" s="11">
        <f>SUM(G27:G28)</f>
        <v>121097.5</v>
      </c>
    </row>
    <row r="30" spans="1:8" x14ac:dyDescent="0.3">
      <c r="A30" s="36" t="s">
        <v>27</v>
      </c>
      <c r="B30" s="40" t="s">
        <v>28</v>
      </c>
      <c r="C30" s="40"/>
      <c r="D30" s="40"/>
      <c r="E30" s="12"/>
      <c r="F30" s="12"/>
      <c r="G30" s="38">
        <f>SUM(G14+G29)</f>
        <v>121097.5</v>
      </c>
    </row>
    <row r="31" spans="1:8" ht="15" thickBot="1" x14ac:dyDescent="0.35">
      <c r="A31" s="37"/>
      <c r="B31" s="41"/>
      <c r="C31" s="41"/>
      <c r="D31" s="41"/>
      <c r="E31" s="13"/>
      <c r="F31" s="13"/>
      <c r="G31" s="39"/>
    </row>
    <row r="33" spans="1:6" ht="15.6" x14ac:dyDescent="0.3">
      <c r="A33" s="82" t="s">
        <v>37</v>
      </c>
      <c r="B33" s="82"/>
      <c r="C33" s="82"/>
      <c r="D33" s="82"/>
      <c r="E33" s="82"/>
      <c r="F33" s="82"/>
    </row>
    <row r="34" spans="1:6" ht="15.6" x14ac:dyDescent="0.3">
      <c r="A34" s="10">
        <v>1</v>
      </c>
      <c r="B34" s="81" t="s">
        <v>38</v>
      </c>
      <c r="C34" s="81"/>
      <c r="D34" s="81"/>
      <c r="E34" s="81"/>
      <c r="F34" s="81"/>
    </row>
    <row r="35" spans="1:6" ht="15.6" x14ac:dyDescent="0.3">
      <c r="A35" s="10">
        <v>2</v>
      </c>
      <c r="B35" s="83" t="s">
        <v>39</v>
      </c>
      <c r="C35" s="83"/>
      <c r="D35" s="83"/>
      <c r="E35" s="83"/>
      <c r="F35" s="83"/>
    </row>
    <row r="36" spans="1:6" ht="15.6" x14ac:dyDescent="0.3">
      <c r="A36" s="10">
        <v>3</v>
      </c>
      <c r="B36" s="83" t="s">
        <v>40</v>
      </c>
      <c r="C36" s="83"/>
      <c r="D36" s="83"/>
      <c r="E36" s="83"/>
      <c r="F36" s="83"/>
    </row>
    <row r="37" spans="1:6" ht="32.1" customHeight="1" x14ac:dyDescent="0.3">
      <c r="A37" s="10">
        <v>4</v>
      </c>
      <c r="B37" s="83" t="s">
        <v>41</v>
      </c>
      <c r="C37" s="83"/>
      <c r="D37" s="83"/>
      <c r="E37" s="83"/>
      <c r="F37" s="83"/>
    </row>
    <row r="38" spans="1:6" ht="15.6" x14ac:dyDescent="0.3">
      <c r="A38" s="10">
        <v>5</v>
      </c>
      <c r="B38" s="81" t="s">
        <v>44</v>
      </c>
      <c r="C38" s="81"/>
      <c r="D38" s="81"/>
      <c r="E38" s="81"/>
      <c r="F38" s="81"/>
    </row>
    <row r="39" spans="1:6" ht="15.6" x14ac:dyDescent="0.3">
      <c r="A39" s="10">
        <v>6</v>
      </c>
      <c r="B39" s="81" t="s">
        <v>42</v>
      </c>
      <c r="C39" s="81"/>
      <c r="D39" s="81"/>
      <c r="E39" s="81"/>
      <c r="F39" s="81"/>
    </row>
    <row r="40" spans="1:6" ht="15.6" x14ac:dyDescent="0.3">
      <c r="A40" s="10">
        <v>7</v>
      </c>
      <c r="B40" s="81" t="s">
        <v>43</v>
      </c>
      <c r="C40" s="81"/>
      <c r="D40" s="81"/>
      <c r="E40" s="81"/>
      <c r="F40" s="81"/>
    </row>
    <row r="41" spans="1:6" ht="15.6" x14ac:dyDescent="0.3">
      <c r="A41" s="10">
        <v>8</v>
      </c>
      <c r="B41" s="81" t="s">
        <v>45</v>
      </c>
      <c r="C41" s="81"/>
      <c r="D41" s="81"/>
      <c r="E41" s="81"/>
      <c r="F41" s="81"/>
    </row>
  </sheetData>
  <mergeCells count="47">
    <mergeCell ref="B41:F41"/>
    <mergeCell ref="A33:F33"/>
    <mergeCell ref="B34:F34"/>
    <mergeCell ref="B35:F35"/>
    <mergeCell ref="B36:F36"/>
    <mergeCell ref="B37:F37"/>
    <mergeCell ref="A8:G8"/>
    <mergeCell ref="B12:C12"/>
    <mergeCell ref="B38:F38"/>
    <mergeCell ref="B39:F39"/>
    <mergeCell ref="B40:F40"/>
    <mergeCell ref="B25:C25"/>
    <mergeCell ref="A5:G5"/>
    <mergeCell ref="A6:B7"/>
    <mergeCell ref="F6:F7"/>
    <mergeCell ref="G6:G7"/>
    <mergeCell ref="C6:E7"/>
    <mergeCell ref="C1:G1"/>
    <mergeCell ref="C2:G2"/>
    <mergeCell ref="C3:G3"/>
    <mergeCell ref="C4:G4"/>
    <mergeCell ref="A1:B1"/>
    <mergeCell ref="A2:B2"/>
    <mergeCell ref="A3:B3"/>
    <mergeCell ref="A4:B4"/>
    <mergeCell ref="B27:D27"/>
    <mergeCell ref="A15:G15"/>
    <mergeCell ref="A30:A31"/>
    <mergeCell ref="G30:G31"/>
    <mergeCell ref="B30:D31"/>
    <mergeCell ref="B20:C20"/>
    <mergeCell ref="B17:C17"/>
    <mergeCell ref="B26:C26"/>
    <mergeCell ref="B24:C24"/>
    <mergeCell ref="B22:C22"/>
    <mergeCell ref="B28:D28"/>
    <mergeCell ref="B29:D29"/>
    <mergeCell ref="B16:C16"/>
    <mergeCell ref="B18:C18"/>
    <mergeCell ref="B19:C19"/>
    <mergeCell ref="B21:C21"/>
    <mergeCell ref="B23:C23"/>
    <mergeCell ref="B9:C9"/>
    <mergeCell ref="B10:C10"/>
    <mergeCell ref="B11:C11"/>
    <mergeCell ref="B14:C14"/>
    <mergeCell ref="B13:C13"/>
  </mergeCells>
  <hyperlinks>
    <hyperlink ref="B28" r:id="rId1" xr:uid="{00000000-0004-0000-0000-000000000000}"/>
  </hyperlinks>
  <pageMargins left="0.7" right="0.7" top="0.75" bottom="0.75" header="0.3" footer="0.3"/>
  <pageSetup paperSize="9" orientation="portrait" verticalDpi="36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2024-09-26T04:40:32Z</dcterms:modified>
</cp:coreProperties>
</file>