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hindraonline-my.sharepoint.com/personal/23189607_mahindra_com/Documents/Desktop/"/>
    </mc:Choice>
  </mc:AlternateContent>
  <xr:revisionPtr revIDLastSave="0" documentId="8_{F00CDEB2-6F57-41D1-AC98-BC79E494C9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" l="1"/>
  <c r="G59" i="1"/>
  <c r="G58" i="1"/>
  <c r="G53" i="1"/>
  <c r="G51" i="1"/>
  <c r="G50" i="1"/>
  <c r="A50" i="1"/>
  <c r="A51" i="1" s="1"/>
  <c r="G46" i="1"/>
  <c r="G44" i="1"/>
  <c r="G43" i="1"/>
  <c r="A43" i="1"/>
  <c r="A44" i="1" s="1"/>
  <c r="G42" i="1"/>
  <c r="A42" i="1"/>
  <c r="G38" i="1"/>
  <c r="G37" i="1"/>
  <c r="A37" i="1"/>
  <c r="A38" i="1" s="1"/>
  <c r="G36" i="1"/>
  <c r="A36" i="1"/>
  <c r="G31" i="1"/>
  <c r="G30" i="1"/>
  <c r="G29" i="1"/>
  <c r="G28" i="1"/>
  <c r="G23" i="1"/>
  <c r="G21" i="1"/>
  <c r="G19" i="1"/>
  <c r="G64" i="1" l="1"/>
</calcChain>
</file>

<file path=xl/sharedStrings.xml><?xml version="1.0" encoding="utf-8"?>
<sst xmlns="http://schemas.openxmlformats.org/spreadsheetml/2006/main" count="82" uniqueCount="57">
  <si>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</si>
  <si>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</si>
  <si>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</si>
  <si>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</si>
  <si>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</si>
  <si>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</si>
  <si>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</si>
  <si>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</si>
  <si>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</si>
  <si>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Date :-</t>
  </si>
  <si>
    <t>Nos.</t>
  </si>
  <si>
    <t>SITC of single phase inline exhaust fan having all necessary controls &amp; complete assembly</t>
  </si>
  <si>
    <t>a</t>
  </si>
  <si>
    <t>b</t>
  </si>
  <si>
    <t>B</t>
  </si>
  <si>
    <t>C</t>
  </si>
  <si>
    <t>Site Address: -  MAHINDRA MAHINDRA LTD RAHEJA CHAMBER 1ST &amp; 3RD FLOOR, NO 12 MUSEUM ROAD BANGALORE-560001.</t>
  </si>
  <si>
    <t>18.06.2025</t>
  </si>
  <si>
    <t>SR No</t>
  </si>
  <si>
    <t>DESCRIPTION</t>
  </si>
  <si>
    <t>UNITS</t>
  </si>
  <si>
    <t>PO QTY</t>
  </si>
  <si>
    <t xml:space="preserve">Actual As Per Site </t>
  </si>
  <si>
    <t xml:space="preserve">M/S Daikin </t>
  </si>
  <si>
    <t>RATE</t>
  </si>
  <si>
    <t>TOTAL AMOUNT</t>
  </si>
  <si>
    <t>LOW SIDE WORKS</t>
  </si>
  <si>
    <t>Installation testing &amp; commissioning of following air conditioner Indoor and outdoor Unit as per manufacturer standards.</t>
  </si>
  <si>
    <t xml:space="preserve">1.0 TR  Dx Hi-wall Unit </t>
  </si>
  <si>
    <t xml:space="preserve">2 TR Cassette Unit </t>
  </si>
  <si>
    <t>1.0 TR Dx Hi-wall Unit (For Exisitng Unit)</t>
  </si>
  <si>
    <t>2.0 TR Dx Hi-wall Unit (For Exisitng Unit)</t>
  </si>
  <si>
    <t>Dismantling of Existing Units</t>
  </si>
  <si>
    <t>REFRIGERANT PIPING DX SPLIT SYSTEM</t>
  </si>
  <si>
    <r>
      <t xml:space="preserve">Supply, Installation and commissioning of hard / soft copper refrigerant piping, complete with </t>
    </r>
    <r>
      <rPr>
        <b/>
        <sz val="11"/>
        <rFont val="Times New Roman"/>
        <family val="1"/>
      </rPr>
      <t>Nitrile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 xml:space="preserve">Insulation </t>
    </r>
    <r>
      <rPr>
        <sz val="11"/>
        <rFont val="Times New Roman"/>
        <family val="1"/>
      </rPr>
      <t>, fittings, elbows, bends, supporting arrangement on walls, cable trays/trenches.For machines having pipe length longer than 20mtrs.shall be resize to larger dia copper pipe.</t>
    </r>
  </si>
  <si>
    <t>Rmt.</t>
  </si>
  <si>
    <t xml:space="preserve">2.0 TR Dx Hi-wall Unit (For Exisitng Unit) </t>
  </si>
  <si>
    <t>FRAME WORK</t>
  </si>
  <si>
    <t xml:space="preserve">Supply, fabrication and installation of MS base frame for indoor &amp; outdoor units complete with epoxy painting, vibration isolation pads, supports, hangers, railing, brackets etc. Note: Apply 2 coats of epoxy primer and 2 coats of black paint
</t>
  </si>
  <si>
    <t xml:space="preserve">2.0 TR Dx Hi-wall Unit </t>
  </si>
  <si>
    <t>ELECTRICAL AND CONTROL CABLING ALONG WITH EARTHING.</t>
  </si>
  <si>
    <t>Supply installation, testing and commissioning of suitable power cables between safety isolator to outdoor/indoor unit as per manufacturers recommendations.</t>
  </si>
  <si>
    <t>2.0 TR Dx Hi-wall Unit (Exisitng Unit)</t>
  </si>
  <si>
    <t>Recharging of Referigerant Gas</t>
  </si>
  <si>
    <t>Kg</t>
  </si>
  <si>
    <t>Supply,installation, Commissionin and testing of Rigid heavy duty PVC drain piping duly insulated as per spacification with 9mm thick closed cell elastomeric nitrile rubber insulation.</t>
  </si>
  <si>
    <t>32mm dia</t>
  </si>
  <si>
    <t>Rmt</t>
  </si>
  <si>
    <t>25mm dia</t>
  </si>
  <si>
    <t>TOTAL OF LOWSIDE WORKS</t>
  </si>
  <si>
    <t>VENTILATION FANS</t>
  </si>
  <si>
    <t xml:space="preserve">350 CFM, 25MM ESP -Fresh air Fan office 
</t>
  </si>
  <si>
    <t xml:space="preserve">300 CFM, 25MM ESP -Exhaust air Fan toilet </t>
  </si>
  <si>
    <t>TOTAL FOR VENTILATION FANS</t>
  </si>
  <si>
    <t>GRAND TOTAL</t>
  </si>
  <si>
    <t>Company Name :- MAHINDRA &amp; MAHINDRA LTD</t>
  </si>
  <si>
    <t>LOW SIDE WORK (Measurement Sheet)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</si>
</sst>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.0_ ;_ * \-#,##0.0_ ;_ * &quot;-&quot;??_ ;_ @_ "/>
    <numFmt numFmtId="165" formatCode="_(* #,##0.00_);_(* \(#,##0.00\);_(* &quot;-&quot;??_);_(@_)"/>
    <numFmt numFmtId="166" formatCode="_(* #,##0_);_(* \(#,##0\);_(* &quot;-&quot;_);_(@_)"/>
    <numFmt numFmtId="167" formatCode="[$INR]\ #,##0"/>
    <numFmt numFmtId="168" formatCode="#,##0.0"/>
    <numFmt numFmtId="169" formatCode="[$INR]\ #,##0.00"/>
    <numFmt numFmtId="170" formatCode="0.0"/>
  </numFmts>
  <fonts count="1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164" fontId="11" fillId="0" borderId="16" xfId="1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164" fontId="11" fillId="6" borderId="17" xfId="1" applyNumberFormat="1" applyFont="1" applyFill="1" applyBorder="1" applyAlignment="1">
      <alignment horizontal="center" vertical="center"/>
    </xf>
    <xf numFmtId="164" fontId="11" fillId="6" borderId="18" xfId="1" applyNumberFormat="1" applyFont="1" applyFill="1" applyBorder="1" applyAlignment="1">
      <alignment horizontal="center" vertical="center"/>
    </xf>
    <xf numFmtId="164" fontId="11" fillId="0" borderId="26" xfId="1" applyNumberFormat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164" fontId="11" fillId="0" borderId="16" xfId="1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right" vertical="center"/>
    </xf>
    <xf numFmtId="0" fontId="11" fillId="6" borderId="17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164" fontId="12" fillId="0" borderId="14" xfId="1" applyNumberFormat="1" applyFon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3" fontId="12" fillId="0" borderId="15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right" vertical="center"/>
    </xf>
    <xf numFmtId="3" fontId="12" fillId="6" borderId="15" xfId="0" applyNumberFormat="1" applyFont="1" applyFill="1" applyBorder="1" applyAlignment="1">
      <alignment horizontal="center" vertical="center"/>
    </xf>
    <xf numFmtId="3" fontId="12" fillId="6" borderId="19" xfId="0" applyNumberFormat="1" applyFont="1" applyFill="1" applyBorder="1" applyAlignment="1">
      <alignment horizontal="right" vertical="center"/>
    </xf>
    <xf numFmtId="164" fontId="11" fillId="0" borderId="14" xfId="1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justify" vertical="center"/>
    </xf>
    <xf numFmtId="0" fontId="11" fillId="0" borderId="15" xfId="0" applyFont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justify" vertical="center"/>
    </xf>
    <xf numFmtId="0" fontId="12" fillId="0" borderId="15" xfId="0" applyFont="1" applyBorder="1" applyAlignment="1">
      <alignment horizontal="justify" vertical="center"/>
    </xf>
    <xf numFmtId="0" fontId="12" fillId="4" borderId="15" xfId="2" applyNumberFormat="1" applyFont="1" applyFill="1" applyBorder="1" applyAlignment="1">
      <alignment horizontal="justify" vertical="center" wrapText="1"/>
    </xf>
    <xf numFmtId="166" fontId="12" fillId="0" borderId="15" xfId="3" applyNumberFormat="1" applyFont="1" applyFill="1" applyBorder="1" applyAlignment="1" applyProtection="1">
      <alignment horizontal="center" vertical="center"/>
    </xf>
    <xf numFmtId="3" fontId="12" fillId="0" borderId="15" xfId="0" applyNumberFormat="1" applyFont="1" applyBorder="1" applyAlignment="1">
      <alignment horizontal="right" vertical="center"/>
    </xf>
    <xf numFmtId="0" fontId="12" fillId="6" borderId="15" xfId="0" applyFont="1" applyFill="1" applyBorder="1" applyAlignment="1">
      <alignment horizontal="center" vertical="center"/>
    </xf>
    <xf numFmtId="167" fontId="12" fillId="6" borderId="19" xfId="0" applyNumberFormat="1" applyFont="1" applyFill="1" applyBorder="1" applyAlignment="1">
      <alignment horizontal="right" vertical="center"/>
    </xf>
    <xf numFmtId="0" fontId="12" fillId="5" borderId="15" xfId="0" applyFont="1" applyFill="1" applyBorder="1" applyAlignment="1">
      <alignment horizontal="right" vertical="center"/>
    </xf>
    <xf numFmtId="0" fontId="11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vertical="top" wrapText="1"/>
    </xf>
    <xf numFmtId="166" fontId="12" fillId="0" borderId="15" xfId="0" applyNumberFormat="1" applyFont="1" applyBorder="1" applyAlignment="1">
      <alignment horizontal="right" vertical="center"/>
    </xf>
    <xf numFmtId="0" fontId="12" fillId="0" borderId="15" xfId="0" applyFont="1" applyBorder="1" applyAlignment="1">
      <alignment vertical="center" wrapText="1"/>
    </xf>
    <xf numFmtId="166" fontId="12" fillId="4" borderId="15" xfId="3" applyNumberFormat="1" applyFont="1" applyFill="1" applyBorder="1" applyAlignment="1" applyProtection="1">
      <alignment horizontal="center" vertical="center"/>
    </xf>
    <xf numFmtId="166" fontId="12" fillId="0" borderId="15" xfId="3" applyNumberFormat="1" applyFont="1" applyFill="1" applyBorder="1" applyAlignment="1" applyProtection="1">
      <alignment horizontal="left" vertical="center"/>
    </xf>
    <xf numFmtId="0" fontId="12" fillId="4" borderId="15" xfId="2" applyNumberFormat="1" applyFont="1" applyFill="1" applyBorder="1" applyAlignment="1">
      <alignment horizontal="center" vertical="center" wrapText="1"/>
    </xf>
    <xf numFmtId="168" fontId="12" fillId="0" borderId="15" xfId="0" applyNumberFormat="1" applyFont="1" applyBorder="1" applyAlignment="1">
      <alignment horizontal="right" vertical="center"/>
    </xf>
    <xf numFmtId="164" fontId="12" fillId="0" borderId="14" xfId="1" applyNumberFormat="1" applyFont="1" applyBorder="1" applyAlignment="1">
      <alignment horizontal="center" vertical="center" wrapText="1"/>
    </xf>
    <xf numFmtId="4" fontId="12" fillId="4" borderId="15" xfId="3" applyNumberFormat="1" applyFont="1" applyFill="1" applyBorder="1" applyAlignment="1" applyProtection="1">
      <alignment vertical="center" wrapText="1"/>
    </xf>
    <xf numFmtId="4" fontId="12" fillId="4" borderId="15" xfId="3" applyNumberFormat="1" applyFont="1" applyFill="1" applyBorder="1" applyAlignment="1" applyProtection="1">
      <alignment vertical="center"/>
    </xf>
    <xf numFmtId="4" fontId="12" fillId="0" borderId="15" xfId="3" applyNumberFormat="1" applyFont="1" applyFill="1" applyBorder="1" applyAlignment="1" applyProtection="1">
      <alignment horizontal="left" vertical="center"/>
    </xf>
    <xf numFmtId="0" fontId="12" fillId="0" borderId="15" xfId="0" applyFont="1" applyBorder="1" applyAlignment="1">
      <alignment horizontal="center" vertical="center"/>
    </xf>
    <xf numFmtId="4" fontId="12" fillId="0" borderId="15" xfId="3" applyNumberFormat="1" applyFont="1" applyFill="1" applyBorder="1" applyAlignment="1" applyProtection="1">
      <alignment vertical="center"/>
    </xf>
    <xf numFmtId="164" fontId="12" fillId="0" borderId="14" xfId="1" quotePrefix="1" applyNumberFormat="1" applyFont="1" applyFill="1" applyBorder="1" applyAlignment="1" applyProtection="1">
      <alignment horizontal="center" vertical="center"/>
    </xf>
    <xf numFmtId="166" fontId="12" fillId="6" borderId="15" xfId="3" applyNumberFormat="1" applyFont="1" applyFill="1" applyBorder="1" applyAlignment="1" applyProtection="1">
      <alignment horizontal="center" vertical="center"/>
    </xf>
    <xf numFmtId="164" fontId="11" fillId="7" borderId="14" xfId="1" applyNumberFormat="1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vertical="center"/>
    </xf>
    <xf numFmtId="0" fontId="12" fillId="7" borderId="15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right" vertical="center"/>
    </xf>
    <xf numFmtId="169" fontId="11" fillId="6" borderId="19" xfId="0" applyNumberFormat="1" applyFont="1" applyFill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0" fontId="12" fillId="6" borderId="19" xfId="0" applyFont="1" applyFill="1" applyBorder="1" applyAlignment="1">
      <alignment horizontal="right" vertical="center"/>
    </xf>
    <xf numFmtId="170" fontId="11" fillId="7" borderId="15" xfId="0" applyNumberFormat="1" applyFont="1" applyFill="1" applyBorder="1" applyAlignment="1">
      <alignment horizontal="left" vertical="center"/>
    </xf>
    <xf numFmtId="0" fontId="11" fillId="7" borderId="15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right" vertical="center"/>
    </xf>
    <xf numFmtId="0" fontId="12" fillId="6" borderId="19" xfId="0" applyFont="1" applyFill="1" applyBorder="1" applyAlignment="1">
      <alignment horizontal="center" vertical="center"/>
    </xf>
    <xf numFmtId="164" fontId="11" fillId="8" borderId="23" xfId="1" applyNumberFormat="1" applyFont="1" applyFill="1" applyBorder="1" applyAlignment="1">
      <alignment horizontal="center" vertical="center" wrapText="1"/>
    </xf>
    <xf numFmtId="0" fontId="11" fillId="8" borderId="24" xfId="0" applyFont="1" applyFill="1" applyBorder="1" applyAlignment="1">
      <alignment vertical="center"/>
    </xf>
    <xf numFmtId="0" fontId="11" fillId="8" borderId="24" xfId="0" applyFont="1" applyFill="1" applyBorder="1" applyAlignment="1">
      <alignment horizontal="center" vertical="center"/>
    </xf>
    <xf numFmtId="0" fontId="11" fillId="8" borderId="24" xfId="0" applyFont="1" applyFill="1" applyBorder="1" applyAlignment="1">
      <alignment horizontal="right" vertical="center"/>
    </xf>
    <xf numFmtId="0" fontId="11" fillId="6" borderId="24" xfId="0" applyFont="1" applyFill="1" applyBorder="1" applyAlignment="1">
      <alignment horizontal="center" vertical="center"/>
    </xf>
    <xf numFmtId="169" fontId="11" fillId="6" borderId="25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</cellXfs>
  <cellStyles count="4">
    <cellStyle name="Comma" xfId="1" builtinId="3"/>
    <cellStyle name="Comma 2 2 2 10" xfId="3" xr:uid="{FA63563D-0AAC-451A-BFA3-FEE5757FD0F8}"/>
    <cellStyle name="Comma 3" xfId="2" xr:uid="{3EFE7915-A07D-4FF5-BAC7-7E7C7CC2EC4C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1</xdr:col>
      <xdr:colOff>1538111</xdr:colOff>
      <xdr:row>3</xdr:row>
      <xdr:rowOff>134056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showGridLines="0" tabSelected="1" topLeftCell="A2" zoomScale="90" zoomScaleNormal="90" workbookViewId="0">
      <selection activeCell="J16" sqref="J16"/>
    </sheetView>
  </sheetViews>
  <sheetFormatPr defaultColWidth="9" defaultRowHeight="14.4"/>
  <cols>
    <col min="1" max="1" width="7.109375" customWidth="1"/>
    <col min="2" max="2" width="50" style="1" customWidth="1"/>
    <col min="3" max="3" width="17" style="1" customWidth="1"/>
    <col min="4" max="4" width="17.109375" customWidth="1"/>
    <col min="5" max="5" width="16.88671875" customWidth="1"/>
    <col min="6" max="6" width="16.77734375" customWidth="1"/>
    <col min="7" max="7" width="24.44140625" customWidth="1"/>
  </cols>
  <sheetData>
    <row r="1" spans="1:7" ht="28.2">
      <c r="A1" s="3" t="s">
        <v>0</v>
      </c>
      <c r="B1" s="4"/>
      <c r="C1" s="4" t="s">
        <v>1</v>
      </c>
      <c r="D1" s="4"/>
      <c r="E1" s="4"/>
      <c r="F1" s="4"/>
      <c r="G1" s="5"/>
    </row>
    <row r="2" spans="1:7" ht="27">
      <c r="A2" s="6" t="s">
        <v>2</v>
      </c>
      <c r="B2" s="7"/>
      <c r="C2" s="7" t="s">
        <v>3</v>
      </c>
      <c r="D2" s="7"/>
      <c r="E2" s="7"/>
      <c r="F2" s="7"/>
      <c r="G2" s="8"/>
    </row>
    <row r="3" spans="1:7">
      <c r="A3" s="9" t="s">
        <v>4</v>
      </c>
      <c r="B3" s="10"/>
      <c r="C3" s="10" t="s">
        <v>5</v>
      </c>
      <c r="D3" s="10"/>
      <c r="E3" s="10"/>
      <c r="F3" s="10"/>
      <c r="G3" s="11"/>
    </row>
    <row r="4" spans="1:7" ht="15" thickBot="1">
      <c r="A4" s="12" t="s">
        <v>6</v>
      </c>
      <c r="B4" s="13"/>
      <c r="C4" s="13" t="s">
        <v>7</v>
      </c>
      <c r="D4" s="13"/>
      <c r="E4" s="13"/>
      <c r="F4" s="13"/>
      <c r="G4" s="14"/>
    </row>
    <row r="5" spans="1:7" ht="18.600000000000001" thickBot="1">
      <c r="A5" s="15" t="s">
        <v>8</v>
      </c>
      <c r="B5" s="16"/>
      <c r="C5" s="16"/>
      <c r="D5" s="16"/>
      <c r="E5" s="16"/>
      <c r="F5" s="16"/>
      <c r="G5" s="17"/>
    </row>
    <row r="6" spans="1:7">
      <c r="A6" s="95" t="s">
        <v>55</v>
      </c>
      <c r="B6" s="96"/>
      <c r="C6" s="96"/>
      <c r="D6" s="96"/>
      <c r="E6" s="97"/>
      <c r="F6" s="24" t="s">
        <v>9</v>
      </c>
      <c r="G6" s="26" t="s">
        <v>17</v>
      </c>
    </row>
    <row r="7" spans="1:7" ht="15" thickBot="1">
      <c r="A7" s="94"/>
      <c r="B7" s="98"/>
      <c r="C7" s="98"/>
      <c r="D7" s="98"/>
      <c r="E7" s="99"/>
      <c r="F7" s="25"/>
      <c r="G7" s="27"/>
    </row>
    <row r="8" spans="1:7" ht="15" thickBot="1">
      <c r="A8" s="18" t="s">
        <v>16</v>
      </c>
      <c r="B8" s="19"/>
      <c r="C8" s="19"/>
      <c r="D8" s="19"/>
      <c r="E8" s="19"/>
      <c r="F8" s="19"/>
      <c r="G8" s="20"/>
    </row>
    <row r="9" spans="1:7" ht="15" thickBot="1">
      <c r="A9" s="21" t="s">
        <v>56</v>
      </c>
      <c r="B9" s="22"/>
      <c r="C9" s="22"/>
      <c r="D9" s="22"/>
      <c r="E9" s="22"/>
      <c r="F9" s="22"/>
      <c r="G9" s="23"/>
    </row>
    <row r="10" spans="1:7">
      <c r="A10" s="28" t="s">
        <v>18</v>
      </c>
      <c r="B10" s="29" t="s">
        <v>19</v>
      </c>
      <c r="C10" s="29" t="s">
        <v>20</v>
      </c>
      <c r="D10" s="29" t="s">
        <v>21</v>
      </c>
      <c r="E10" s="30" t="s">
        <v>22</v>
      </c>
      <c r="F10" s="31" t="s">
        <v>23</v>
      </c>
      <c r="G10" s="32"/>
    </row>
    <row r="11" spans="1:7" s="2" customFormat="1" ht="15" thickBot="1">
      <c r="A11" s="33"/>
      <c r="B11" s="34"/>
      <c r="C11" s="34"/>
      <c r="D11" s="34"/>
      <c r="E11" s="35"/>
      <c r="F11" s="36" t="s">
        <v>24</v>
      </c>
      <c r="G11" s="37" t="s">
        <v>25</v>
      </c>
    </row>
    <row r="12" spans="1:7">
      <c r="A12" s="38"/>
      <c r="B12" s="39"/>
      <c r="C12" s="39"/>
      <c r="D12" s="40"/>
      <c r="E12" s="40"/>
      <c r="F12" s="41"/>
      <c r="G12" s="42"/>
    </row>
    <row r="13" spans="1:7">
      <c r="A13" s="43"/>
      <c r="B13" s="44"/>
      <c r="C13" s="45"/>
      <c r="D13" s="46"/>
      <c r="E13" s="46"/>
      <c r="F13" s="47"/>
      <c r="G13" s="48"/>
    </row>
    <row r="14" spans="1:7">
      <c r="A14" s="49" t="s">
        <v>14</v>
      </c>
      <c r="B14" s="50" t="s">
        <v>26</v>
      </c>
      <c r="C14" s="51"/>
      <c r="D14" s="46"/>
      <c r="E14" s="46"/>
      <c r="F14" s="52"/>
      <c r="G14" s="53"/>
    </row>
    <row r="15" spans="1:7">
      <c r="A15" s="49"/>
      <c r="B15" s="50"/>
      <c r="C15" s="51"/>
      <c r="D15" s="46"/>
      <c r="E15" s="46"/>
      <c r="F15" s="52"/>
      <c r="G15" s="53"/>
    </row>
    <row r="16" spans="1:7" ht="41.4">
      <c r="A16" s="49">
        <v>1</v>
      </c>
      <c r="B16" s="54" t="s">
        <v>27</v>
      </c>
      <c r="C16" s="51"/>
      <c r="D16" s="46"/>
      <c r="E16" s="46"/>
      <c r="F16" s="52"/>
      <c r="G16" s="53"/>
    </row>
    <row r="17" spans="1:7">
      <c r="A17" s="49"/>
      <c r="B17" s="50"/>
      <c r="C17" s="51"/>
      <c r="D17" s="46"/>
      <c r="E17" s="46"/>
      <c r="F17" s="52"/>
      <c r="G17" s="53"/>
    </row>
    <row r="18" spans="1:7">
      <c r="A18" s="43">
        <v>1.1000000000000001</v>
      </c>
      <c r="B18" s="55" t="s">
        <v>28</v>
      </c>
      <c r="C18" s="56" t="s">
        <v>10</v>
      </c>
      <c r="D18" s="57">
        <v>2</v>
      </c>
      <c r="E18" s="57"/>
      <c r="F18" s="58">
        <v>1500</v>
      </c>
      <c r="G18" s="59"/>
    </row>
    <row r="19" spans="1:7">
      <c r="A19" s="43">
        <v>1.2</v>
      </c>
      <c r="B19" s="55" t="s">
        <v>29</v>
      </c>
      <c r="C19" s="56" t="s">
        <v>10</v>
      </c>
      <c r="D19" s="57">
        <v>2</v>
      </c>
      <c r="E19" s="57">
        <v>2</v>
      </c>
      <c r="F19" s="58">
        <v>3000</v>
      </c>
      <c r="G19" s="59">
        <f t="shared" ref="G19:G51" si="0">F19*E19</f>
        <v>6000</v>
      </c>
    </row>
    <row r="20" spans="1:7">
      <c r="A20" s="43">
        <v>1.3</v>
      </c>
      <c r="B20" s="55" t="s">
        <v>30</v>
      </c>
      <c r="C20" s="56" t="s">
        <v>10</v>
      </c>
      <c r="D20" s="57">
        <v>2</v>
      </c>
      <c r="E20" s="57"/>
      <c r="F20" s="58">
        <v>1500</v>
      </c>
      <c r="G20" s="59"/>
    </row>
    <row r="21" spans="1:7">
      <c r="A21" s="43">
        <v>1.3</v>
      </c>
      <c r="B21" s="55" t="s">
        <v>31</v>
      </c>
      <c r="C21" s="56" t="s">
        <v>10</v>
      </c>
      <c r="D21" s="57">
        <v>6</v>
      </c>
      <c r="E21" s="57">
        <v>6</v>
      </c>
      <c r="F21" s="58">
        <v>1500</v>
      </c>
      <c r="G21" s="59">
        <f t="shared" si="0"/>
        <v>9000</v>
      </c>
    </row>
    <row r="22" spans="1:7">
      <c r="A22" s="49"/>
      <c r="B22" s="50"/>
      <c r="C22" s="51"/>
      <c r="D22" s="46"/>
      <c r="E22" s="46"/>
      <c r="F22" s="52"/>
      <c r="G22" s="59"/>
    </row>
    <row r="23" spans="1:7">
      <c r="A23" s="49">
        <v>1.4</v>
      </c>
      <c r="B23" s="50" t="s">
        <v>32</v>
      </c>
      <c r="C23" s="51" t="s">
        <v>10</v>
      </c>
      <c r="D23" s="60">
        <v>6</v>
      </c>
      <c r="E23" s="60">
        <v>6</v>
      </c>
      <c r="F23" s="58">
        <v>1000</v>
      </c>
      <c r="G23" s="59">
        <f t="shared" si="0"/>
        <v>6000</v>
      </c>
    </row>
    <row r="24" spans="1:7">
      <c r="A24" s="49"/>
      <c r="B24" s="50"/>
      <c r="C24" s="51"/>
      <c r="D24" s="46"/>
      <c r="E24" s="46"/>
      <c r="F24" s="52"/>
      <c r="G24" s="59"/>
    </row>
    <row r="25" spans="1:7">
      <c r="A25" s="49">
        <v>2</v>
      </c>
      <c r="B25" s="61" t="s">
        <v>33</v>
      </c>
      <c r="C25" s="51"/>
      <c r="D25" s="46"/>
      <c r="E25" s="46"/>
      <c r="F25" s="52"/>
      <c r="G25" s="59"/>
    </row>
    <row r="26" spans="1:7" ht="69">
      <c r="A26" s="49"/>
      <c r="B26" s="62" t="s">
        <v>34</v>
      </c>
      <c r="C26" s="51"/>
      <c r="D26" s="46"/>
      <c r="E26" s="46"/>
      <c r="F26" s="52"/>
      <c r="G26" s="59"/>
    </row>
    <row r="27" spans="1:7">
      <c r="A27" s="43"/>
      <c r="B27" s="55"/>
      <c r="C27" s="56"/>
      <c r="D27" s="57"/>
      <c r="E27" s="57"/>
      <c r="F27" s="58"/>
      <c r="G27" s="59"/>
    </row>
    <row r="28" spans="1:7">
      <c r="A28" s="43">
        <v>2.1</v>
      </c>
      <c r="B28" s="55" t="s">
        <v>28</v>
      </c>
      <c r="C28" s="56" t="s">
        <v>35</v>
      </c>
      <c r="D28" s="57">
        <v>40</v>
      </c>
      <c r="E28" s="57">
        <v>14</v>
      </c>
      <c r="F28" s="58">
        <v>900</v>
      </c>
      <c r="G28" s="59">
        <f t="shared" si="0"/>
        <v>12600</v>
      </c>
    </row>
    <row r="29" spans="1:7">
      <c r="A29" s="43">
        <v>2.2000000000000002</v>
      </c>
      <c r="B29" s="55" t="s">
        <v>29</v>
      </c>
      <c r="C29" s="56" t="s">
        <v>35</v>
      </c>
      <c r="D29" s="57">
        <v>40</v>
      </c>
      <c r="E29" s="57">
        <v>38</v>
      </c>
      <c r="F29" s="58">
        <v>950</v>
      </c>
      <c r="G29" s="59">
        <f t="shared" si="0"/>
        <v>36100</v>
      </c>
    </row>
    <row r="30" spans="1:7">
      <c r="A30" s="43">
        <v>2.2999999999999998</v>
      </c>
      <c r="B30" s="55" t="s">
        <v>30</v>
      </c>
      <c r="C30" s="56" t="s">
        <v>35</v>
      </c>
      <c r="D30" s="57">
        <v>50</v>
      </c>
      <c r="E30" s="57">
        <v>50</v>
      </c>
      <c r="F30" s="58">
        <v>900</v>
      </c>
      <c r="G30" s="59">
        <f t="shared" si="0"/>
        <v>45000</v>
      </c>
    </row>
    <row r="31" spans="1:7">
      <c r="A31" s="43">
        <v>2.4</v>
      </c>
      <c r="B31" s="55" t="s">
        <v>36</v>
      </c>
      <c r="C31" s="56" t="s">
        <v>35</v>
      </c>
      <c r="D31" s="57">
        <v>50</v>
      </c>
      <c r="E31" s="57">
        <v>50</v>
      </c>
      <c r="F31" s="58">
        <v>900</v>
      </c>
      <c r="G31" s="59">
        <f t="shared" si="0"/>
        <v>45000</v>
      </c>
    </row>
    <row r="32" spans="1:7">
      <c r="A32" s="43"/>
      <c r="B32" s="55"/>
      <c r="C32" s="56"/>
      <c r="D32" s="63"/>
      <c r="E32" s="63"/>
      <c r="F32" s="58"/>
      <c r="G32" s="59"/>
    </row>
    <row r="33" spans="1:7">
      <c r="A33" s="49">
        <v>2</v>
      </c>
      <c r="B33" s="61" t="s">
        <v>37</v>
      </c>
      <c r="C33" s="51"/>
      <c r="D33" s="46"/>
      <c r="E33" s="46"/>
      <c r="F33" s="58"/>
      <c r="G33" s="59"/>
    </row>
    <row r="34" spans="1:7" ht="82.8">
      <c r="A34" s="49"/>
      <c r="B34" s="62" t="s">
        <v>38</v>
      </c>
      <c r="C34" s="51"/>
      <c r="D34" s="46"/>
      <c r="E34" s="46"/>
      <c r="F34" s="58"/>
      <c r="G34" s="59"/>
    </row>
    <row r="35" spans="1:7">
      <c r="A35" s="49"/>
      <c r="B35" s="64"/>
      <c r="C35" s="51"/>
      <c r="D35" s="46"/>
      <c r="E35" s="46"/>
      <c r="F35" s="58"/>
      <c r="G35" s="59"/>
    </row>
    <row r="36" spans="1:7">
      <c r="A36" s="43">
        <f>A33+0.01</f>
        <v>2.0099999999999998</v>
      </c>
      <c r="B36" s="55" t="s">
        <v>28</v>
      </c>
      <c r="C36" s="56" t="s">
        <v>10</v>
      </c>
      <c r="D36" s="57">
        <v>2</v>
      </c>
      <c r="E36" s="57">
        <v>2</v>
      </c>
      <c r="F36" s="58">
        <v>1000</v>
      </c>
      <c r="G36" s="59">
        <f t="shared" si="0"/>
        <v>2000</v>
      </c>
    </row>
    <row r="37" spans="1:7">
      <c r="A37" s="43">
        <f>A36+0.01</f>
        <v>2.0199999999999996</v>
      </c>
      <c r="B37" s="55" t="s">
        <v>29</v>
      </c>
      <c r="C37" s="56" t="s">
        <v>10</v>
      </c>
      <c r="D37" s="57">
        <v>2</v>
      </c>
      <c r="E37" s="57">
        <v>2</v>
      </c>
      <c r="F37" s="58">
        <v>1000</v>
      </c>
      <c r="G37" s="59">
        <f t="shared" si="0"/>
        <v>2000</v>
      </c>
    </row>
    <row r="38" spans="1:7">
      <c r="A38" s="43">
        <f>A37+0.01</f>
        <v>2.0299999999999994</v>
      </c>
      <c r="B38" s="55" t="s">
        <v>39</v>
      </c>
      <c r="C38" s="56" t="s">
        <v>10</v>
      </c>
      <c r="D38" s="57">
        <v>1</v>
      </c>
      <c r="E38" s="57">
        <v>1</v>
      </c>
      <c r="F38" s="58">
        <v>1000</v>
      </c>
      <c r="G38" s="59">
        <f t="shared" si="0"/>
        <v>1000</v>
      </c>
    </row>
    <row r="39" spans="1:7">
      <c r="A39" s="43"/>
      <c r="B39" s="55"/>
      <c r="C39" s="65"/>
      <c r="D39" s="63"/>
      <c r="E39" s="63"/>
      <c r="F39" s="58"/>
      <c r="G39" s="59"/>
    </row>
    <row r="40" spans="1:7" ht="27.6">
      <c r="A40" s="49">
        <v>3</v>
      </c>
      <c r="B40" s="61" t="s">
        <v>40</v>
      </c>
      <c r="C40" s="51"/>
      <c r="D40" s="46"/>
      <c r="E40" s="46"/>
      <c r="F40" s="58"/>
      <c r="G40" s="59"/>
    </row>
    <row r="41" spans="1:7" ht="41.4">
      <c r="A41" s="49"/>
      <c r="B41" s="64" t="s">
        <v>41</v>
      </c>
      <c r="C41" s="51"/>
      <c r="D41" s="46"/>
      <c r="E41" s="46"/>
      <c r="F41" s="58"/>
      <c r="G41" s="59"/>
    </row>
    <row r="42" spans="1:7">
      <c r="A42" s="43">
        <f>A40+0.01</f>
        <v>3.01</v>
      </c>
      <c r="B42" s="55" t="s">
        <v>28</v>
      </c>
      <c r="C42" s="56" t="s">
        <v>35</v>
      </c>
      <c r="D42" s="57">
        <v>40</v>
      </c>
      <c r="E42" s="57">
        <v>120</v>
      </c>
      <c r="F42" s="58">
        <v>150</v>
      </c>
      <c r="G42" s="59">
        <f t="shared" si="0"/>
        <v>18000</v>
      </c>
    </row>
    <row r="43" spans="1:7">
      <c r="A43" s="43">
        <f>A42+0.01</f>
        <v>3.0199999999999996</v>
      </c>
      <c r="B43" s="55" t="s">
        <v>29</v>
      </c>
      <c r="C43" s="56" t="s">
        <v>35</v>
      </c>
      <c r="D43" s="57">
        <v>40</v>
      </c>
      <c r="E43" s="57">
        <v>100</v>
      </c>
      <c r="F43" s="58">
        <v>150</v>
      </c>
      <c r="G43" s="59">
        <f t="shared" si="0"/>
        <v>15000</v>
      </c>
    </row>
    <row r="44" spans="1:7">
      <c r="A44" s="43">
        <f>A43+0.01</f>
        <v>3.0299999999999994</v>
      </c>
      <c r="B44" s="55" t="s">
        <v>42</v>
      </c>
      <c r="C44" s="56" t="s">
        <v>35</v>
      </c>
      <c r="D44" s="57">
        <v>70</v>
      </c>
      <c r="E44" s="57">
        <v>100</v>
      </c>
      <c r="F44" s="58">
        <v>150</v>
      </c>
      <c r="G44" s="59">
        <f t="shared" si="0"/>
        <v>15000</v>
      </c>
    </row>
    <row r="45" spans="1:7">
      <c r="A45" s="49"/>
      <c r="B45" s="50"/>
      <c r="C45" s="51"/>
      <c r="D45" s="63"/>
      <c r="E45" s="63"/>
      <c r="F45" s="58"/>
      <c r="G45" s="59"/>
    </row>
    <row r="46" spans="1:7">
      <c r="A46" s="43">
        <v>6</v>
      </c>
      <c r="B46" s="66" t="s">
        <v>43</v>
      </c>
      <c r="C46" s="67" t="s">
        <v>44</v>
      </c>
      <c r="D46" s="57">
        <v>10</v>
      </c>
      <c r="E46" s="68">
        <v>5.2</v>
      </c>
      <c r="F46" s="58">
        <v>1100</v>
      </c>
      <c r="G46" s="59">
        <f t="shared" si="0"/>
        <v>5720</v>
      </c>
    </row>
    <row r="47" spans="1:7">
      <c r="A47" s="49"/>
      <c r="B47" s="50"/>
      <c r="C47" s="51"/>
      <c r="D47" s="46"/>
      <c r="E47" s="46"/>
      <c r="F47" s="58"/>
      <c r="G47" s="59"/>
    </row>
    <row r="48" spans="1:7" ht="55.2">
      <c r="A48" s="69">
        <v>7</v>
      </c>
      <c r="B48" s="70" t="s">
        <v>45</v>
      </c>
      <c r="C48" s="56"/>
      <c r="D48" s="63"/>
      <c r="E48" s="63"/>
      <c r="F48" s="58"/>
      <c r="G48" s="59"/>
    </row>
    <row r="49" spans="1:7">
      <c r="A49" s="69"/>
      <c r="B49" s="71"/>
      <c r="C49" s="56"/>
      <c r="D49" s="63"/>
      <c r="E49" s="63"/>
      <c r="F49" s="58"/>
      <c r="G49" s="59"/>
    </row>
    <row r="50" spans="1:7">
      <c r="A50" s="43">
        <f>A48+0.01</f>
        <v>7.01</v>
      </c>
      <c r="B50" s="72" t="s">
        <v>46</v>
      </c>
      <c r="C50" s="73" t="s">
        <v>47</v>
      </c>
      <c r="D50" s="57">
        <v>40</v>
      </c>
      <c r="E50" s="57">
        <v>32</v>
      </c>
      <c r="F50" s="58">
        <v>140</v>
      </c>
      <c r="G50" s="59">
        <f t="shared" si="0"/>
        <v>4480</v>
      </c>
    </row>
    <row r="51" spans="1:7">
      <c r="A51" s="69">
        <f>+A50+0.01</f>
        <v>7.02</v>
      </c>
      <c r="B51" s="74" t="s">
        <v>48</v>
      </c>
      <c r="C51" s="73" t="s">
        <v>47</v>
      </c>
      <c r="D51" s="57">
        <v>10</v>
      </c>
      <c r="E51" s="57">
        <v>98</v>
      </c>
      <c r="F51" s="58">
        <v>140</v>
      </c>
      <c r="G51" s="59">
        <f t="shared" si="0"/>
        <v>13720</v>
      </c>
    </row>
    <row r="52" spans="1:7">
      <c r="A52" s="75"/>
      <c r="B52" s="74"/>
      <c r="C52" s="56"/>
      <c r="D52" s="46"/>
      <c r="E52" s="46"/>
      <c r="F52" s="76"/>
      <c r="G52" s="59"/>
    </row>
    <row r="53" spans="1:7">
      <c r="A53" s="77" t="s">
        <v>14</v>
      </c>
      <c r="B53" s="78" t="s">
        <v>49</v>
      </c>
      <c r="C53" s="79"/>
      <c r="D53" s="80"/>
      <c r="E53" s="80"/>
      <c r="F53" s="58"/>
      <c r="G53" s="81">
        <f>SUM(G14:G52)</f>
        <v>236620</v>
      </c>
    </row>
    <row r="54" spans="1:7">
      <c r="A54" s="43"/>
      <c r="B54" s="44"/>
      <c r="C54" s="51"/>
      <c r="D54" s="46"/>
      <c r="E54" s="46"/>
      <c r="F54" s="52"/>
      <c r="G54" s="59"/>
    </row>
    <row r="55" spans="1:7">
      <c r="A55" s="49" t="s">
        <v>15</v>
      </c>
      <c r="B55" s="44" t="s">
        <v>50</v>
      </c>
      <c r="C55" s="73"/>
      <c r="D55" s="46"/>
      <c r="E55" s="46"/>
      <c r="F55" s="58"/>
      <c r="G55" s="59"/>
    </row>
    <row r="56" spans="1:7">
      <c r="A56" s="49"/>
      <c r="B56" s="44"/>
      <c r="C56" s="73"/>
      <c r="D56" s="46"/>
      <c r="E56" s="46"/>
      <c r="F56" s="58"/>
      <c r="G56" s="59"/>
    </row>
    <row r="57" spans="1:7" ht="27.6">
      <c r="A57" s="43">
        <v>1</v>
      </c>
      <c r="B57" s="64" t="s">
        <v>11</v>
      </c>
      <c r="C57" s="56"/>
      <c r="D57" s="57"/>
      <c r="E57" s="57"/>
      <c r="F57" s="58"/>
      <c r="G57" s="59"/>
    </row>
    <row r="58" spans="1:7" ht="27.6">
      <c r="A58" s="43" t="s">
        <v>12</v>
      </c>
      <c r="B58" s="62" t="s">
        <v>51</v>
      </c>
      <c r="C58" s="56" t="s">
        <v>10</v>
      </c>
      <c r="D58" s="57">
        <v>1</v>
      </c>
      <c r="E58" s="57">
        <v>2</v>
      </c>
      <c r="F58" s="58">
        <v>11500</v>
      </c>
      <c r="G58" s="59">
        <f t="shared" ref="G55:G59" si="1">F58*E58</f>
        <v>23000</v>
      </c>
    </row>
    <row r="59" spans="1:7">
      <c r="A59" s="43" t="s">
        <v>13</v>
      </c>
      <c r="B59" s="82" t="s">
        <v>52</v>
      </c>
      <c r="C59" s="56" t="s">
        <v>10</v>
      </c>
      <c r="D59" s="57">
        <v>3</v>
      </c>
      <c r="E59" s="57">
        <v>1</v>
      </c>
      <c r="F59" s="58">
        <v>10500</v>
      </c>
      <c r="G59" s="59">
        <f t="shared" si="1"/>
        <v>10500</v>
      </c>
    </row>
    <row r="60" spans="1:7">
      <c r="A60" s="43"/>
      <c r="B60" s="82"/>
      <c r="C60" s="73"/>
      <c r="D60" s="46"/>
      <c r="E60" s="46"/>
      <c r="F60" s="58"/>
      <c r="G60" s="83"/>
    </row>
    <row r="61" spans="1:7">
      <c r="A61" s="77" t="s">
        <v>15</v>
      </c>
      <c r="B61" s="84" t="s">
        <v>53</v>
      </c>
      <c r="C61" s="85"/>
      <c r="D61" s="86"/>
      <c r="E61" s="86"/>
      <c r="F61" s="52"/>
      <c r="G61" s="81">
        <f>SUM(G57:G60)</f>
        <v>33500</v>
      </c>
    </row>
    <row r="62" spans="1:7">
      <c r="A62" s="43"/>
      <c r="B62" s="64"/>
      <c r="C62" s="73"/>
      <c r="D62" s="46"/>
      <c r="E62" s="46"/>
      <c r="F62" s="58"/>
      <c r="G62" s="87"/>
    </row>
    <row r="63" spans="1:7">
      <c r="A63" s="43"/>
      <c r="B63" s="61"/>
      <c r="C63" s="73"/>
      <c r="D63" s="46"/>
      <c r="E63" s="46"/>
      <c r="F63" s="58"/>
      <c r="G63" s="87"/>
    </row>
    <row r="64" spans="1:7" ht="15" thickBot="1">
      <c r="A64" s="88"/>
      <c r="B64" s="89" t="s">
        <v>54</v>
      </c>
      <c r="C64" s="90"/>
      <c r="D64" s="91"/>
      <c r="E64" s="91"/>
      <c r="F64" s="92"/>
      <c r="G64" s="93">
        <f>G53+G61</f>
        <v>270120</v>
      </c>
    </row>
  </sheetData>
  <protectedRanges>
    <protectedRange sqref="G62 D62:E64" name="Range9_6_2_1_1"/>
    <protectedRange sqref="D48:E49 C52:F52" name="Range9_2_2_1_1_2_2_1"/>
    <protectedRange sqref="C36:C38" name="Range9_2_2_1_1_2_6_4_1"/>
    <protectedRange sqref="C57:C59" name="Range9_2_2_1_1_2_3_1_1"/>
    <protectedRange sqref="C39" name="Range9_2_2_1_1_2_13_2_1"/>
    <protectedRange sqref="C42:C44 C27:C32" name="Range9_2_2_1_1_2_5_1_1_1"/>
    <protectedRange sqref="F50:F51" name="Range9_2_2_1_1_2_14_1_1_1"/>
    <protectedRange sqref="C18:C21" name="Range9_2_2_1_1_2_6_4_1_1"/>
  </protectedRanges>
  <mergeCells count="20">
    <mergeCell ref="D10:D11"/>
    <mergeCell ref="E10:E11"/>
    <mergeCell ref="F10:G10"/>
    <mergeCell ref="A6:E7"/>
    <mergeCell ref="A10:A11"/>
    <mergeCell ref="B10:B11"/>
    <mergeCell ref="C10:C11"/>
    <mergeCell ref="A4:B4"/>
    <mergeCell ref="C4:G4"/>
    <mergeCell ref="A5:G5"/>
    <mergeCell ref="A8:G8"/>
    <mergeCell ref="A9:G9"/>
    <mergeCell ref="A1:B1"/>
    <mergeCell ref="C1:G1"/>
    <mergeCell ref="A2:B2"/>
    <mergeCell ref="C2:G2"/>
    <mergeCell ref="A3:B3"/>
    <mergeCell ref="C3:G3"/>
    <mergeCell ref="F6:F7"/>
    <mergeCell ref="G6:G7"/>
  </mergeCells>
  <pageMargins left="0.7" right="0.7" top="0.75" bottom="0.75" header="0.3" footer="0.3"/>
  <pageSetup paperSize="9" orientation="portrait" verticalDpi="360" r:id="rId1"/>
  <drawing r:id="rId2"/>
</worksheet>
</file>

<file path=docMetadata/LabelInfo.xml><?xml version="1.0" encoding="utf-8"?>
<clbl:labelList xmlns:clbl="http://schemas.microsoft.com/office/2020/mipLabelMetadata">
  <clbl:label id="{8c4858b5-f020-483a-b7ef-71ded6e81767}" enabled="0" method="" siteId="{8c4858b5-f020-483a-b7ef-71ded6e8176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SAINI RAKESH</cp:lastModifiedBy>
  <dcterms:created xsi:type="dcterms:W3CDTF">2006-09-16T00:00:00Z</dcterms:created>
  <dcterms:modified xsi:type="dcterms:W3CDTF">2025-06-24T06:27:25Z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