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D:\Daikin Folder - KA\Daikin - Key Accounts\Daikin Key Accounts\HDFC Bank Ltd\Amira\HDFC Bank - Pawana, Pune\"/>
    </mc:Choice>
  </mc:AlternateContent>
  <xr:revisionPtr revIDLastSave="0" documentId="13_ncr:1_{5C06124F-CA75-4214-A233-08272E70FCA2}" xr6:coauthVersionLast="47" xr6:coauthVersionMax="47" xr10:uidLastSave="{00000000-0000-0000-0000-000000000000}"/>
  <bookViews>
    <workbookView xWindow="-108" yWindow="-108" windowWidth="23256" windowHeight="12456" xr2:uid="{00000000-000D-0000-FFFF-FFFF00000000}"/>
  </bookViews>
  <sheets>
    <sheet name="Hi Wall,Cassette &amp; Ductable AC"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4" i="1" l="1"/>
  <c r="H13" i="1" l="1"/>
  <c r="H15" i="1" s="1"/>
  <c r="F15" i="1" l="1"/>
  <c r="H47" i="1" l="1"/>
  <c r="H48" i="1"/>
  <c r="H49" i="1"/>
  <c r="H50" i="1"/>
  <c r="H51" i="1"/>
  <c r="H52" i="1"/>
  <c r="H53" i="1"/>
  <c r="H54" i="1"/>
  <c r="H46" i="1"/>
  <c r="H115" i="1"/>
  <c r="H113" i="1"/>
  <c r="H108" i="1" l="1"/>
  <c r="H111" i="1"/>
  <c r="H109" i="1" l="1"/>
  <c r="H107" i="1"/>
  <c r="H112" i="1"/>
  <c r="H110" i="1"/>
  <c r="H106" i="1"/>
  <c r="H16" i="1" l="1"/>
  <c r="H17" i="1" s="1"/>
  <c r="H10" i="1"/>
  <c r="H105" i="1" l="1"/>
  <c r="H104" i="1"/>
  <c r="H102" i="1"/>
  <c r="H100" i="1"/>
  <c r="H99" i="1"/>
  <c r="H98" i="1"/>
  <c r="H95" i="1"/>
  <c r="H94" i="1"/>
  <c r="H93" i="1"/>
  <c r="H77" i="1"/>
  <c r="H76" i="1"/>
  <c r="H75" i="1"/>
  <c r="H74" i="1"/>
  <c r="H73" i="1"/>
  <c r="H70" i="1"/>
  <c r="H69" i="1"/>
  <c r="H60" i="1"/>
  <c r="H59" i="1"/>
  <c r="H58" i="1"/>
  <c r="H57" i="1"/>
  <c r="H39" i="1"/>
  <c r="H38" i="1"/>
  <c r="H37" i="1"/>
  <c r="H90" i="1"/>
  <c r="H89" i="1"/>
  <c r="H88" i="1"/>
  <c r="H87" i="1"/>
  <c r="H86" i="1"/>
  <c r="H83" i="1"/>
  <c r="H82" i="1"/>
  <c r="H81" i="1"/>
  <c r="H80" i="1"/>
  <c r="H71" i="1"/>
  <c r="H68" i="1"/>
  <c r="H67" i="1"/>
  <c r="H66" i="1"/>
  <c r="H64" i="1"/>
  <c r="H63" i="1"/>
  <c r="H62" i="1"/>
  <c r="H44" i="1"/>
  <c r="H43" i="1"/>
  <c r="H42" i="1"/>
  <c r="H34" i="1"/>
  <c r="H32" i="1"/>
  <c r="H30" i="1"/>
  <c r="H28" i="1"/>
  <c r="H26" i="1"/>
  <c r="H24" i="1"/>
  <c r="H116" i="1" l="1"/>
  <c r="H117" i="1" s="1"/>
  <c r="H118" i="1" s="1"/>
</calcChain>
</file>

<file path=xl/sharedStrings.xml><?xml version="1.0" encoding="utf-8"?>
<sst xmlns="http://schemas.openxmlformats.org/spreadsheetml/2006/main" count="280" uniqueCount="154">
  <si>
    <t>Sr NO.</t>
  </si>
  <si>
    <t>Area of Application</t>
  </si>
  <si>
    <t>Machine Details</t>
  </si>
  <si>
    <t>Unit</t>
  </si>
  <si>
    <t>Qty</t>
  </si>
  <si>
    <t>Basic Cost</t>
  </si>
  <si>
    <t>Amount</t>
  </si>
  <si>
    <t>Summary Of the Above</t>
  </si>
  <si>
    <t>No.</t>
  </si>
  <si>
    <t>Total Basic Cost</t>
  </si>
  <si>
    <t>GST ( SGST @14% and CGST@14%)</t>
  </si>
  <si>
    <t>GR Total Of Mahine Cost ( High Side)</t>
  </si>
  <si>
    <t>Low Side BOQ</t>
  </si>
  <si>
    <t>Sr No.</t>
  </si>
  <si>
    <t>Particulars</t>
  </si>
  <si>
    <t>1A</t>
  </si>
  <si>
    <t>a</t>
  </si>
  <si>
    <t>1B</t>
  </si>
  <si>
    <t>1C</t>
  </si>
  <si>
    <t>1D</t>
  </si>
  <si>
    <t>1E</t>
  </si>
  <si>
    <t>1F</t>
  </si>
  <si>
    <t>Hi Wall Machines</t>
  </si>
  <si>
    <t>RMT</t>
  </si>
  <si>
    <t>b</t>
  </si>
  <si>
    <t>Cassette AC Upto 2 TR</t>
  </si>
  <si>
    <t>c</t>
  </si>
  <si>
    <t>25 mm Drain</t>
  </si>
  <si>
    <t>32 mm Drain</t>
  </si>
  <si>
    <t>40 mm Drain</t>
  </si>
  <si>
    <t>NO</t>
  </si>
  <si>
    <t>d</t>
  </si>
  <si>
    <t>e</t>
  </si>
  <si>
    <t>50 mm dia</t>
  </si>
  <si>
    <t>75 mm dia</t>
  </si>
  <si>
    <t>100 mm dia</t>
  </si>
  <si>
    <t>Total Basic Cost - Installation of HI wall AC</t>
  </si>
  <si>
    <t>GST ( CGST @9% and SGST @9%)</t>
  </si>
  <si>
    <t>Gr Total For Low Side</t>
  </si>
  <si>
    <t xml:space="preserve">Low side dealer Firm's Name : </t>
  </si>
  <si>
    <t xml:space="preserve">Low side dealer GST No. : </t>
  </si>
  <si>
    <t xml:space="preserve">Low side dealer Pan Number: </t>
  </si>
  <si>
    <t>Contact person 1  (Project Incharge) :</t>
  </si>
  <si>
    <t xml:space="preserve">Contact No. 1 : </t>
  </si>
  <si>
    <t xml:space="preserve">Contact person 2 (Propreitor) : </t>
  </si>
  <si>
    <t xml:space="preserve">Contact No. 2 : </t>
  </si>
  <si>
    <t xml:space="preserve">Email Id : </t>
  </si>
  <si>
    <t xml:space="preserve">Address : </t>
  </si>
  <si>
    <t>Nos</t>
  </si>
  <si>
    <t xml:space="preserve">Supplying and installation of inter connecting Soft copper piping between indoor &amp; outdoor units as per manufacturer specifications duly insulated with closed cell nitrile foam tabular insulation of 19mm thickness. All piping inside the room shall be properly supported with hanger in GI powder coated cable tray and exposed piping shall be properly supported in G.I. cable tray with top cover. All the exposed tube Insulation shall be covered with fibre glass cloth with acrlic compound. Price shall be inclusive of control and power cabling with earthing. </t>
  </si>
  <si>
    <t>Cassete AC 3TR</t>
  </si>
  <si>
    <t>Supplying &amp; laying of  following Main incoming cable and earth, 1100 volt  grade  XLPE insulated PVC sheathed Copper conductor armoured cables as per specification in existing trenches, pipes, cable trays, ducts, over bed of sand, clamped to wall with suitable clamps including, saddles fixing bolts, connecting testing and commissioning complete in all respect as required as per site conditions. (BIS Marked only)</t>
  </si>
  <si>
    <t xml:space="preserve">Electrical cable 3C/1.5sqmm </t>
  </si>
  <si>
    <t xml:space="preserve">Electrical cable 3C/2.5sqmm </t>
  </si>
  <si>
    <t xml:space="preserve">Electrical cable 4C/2.5sqmm </t>
  </si>
  <si>
    <t xml:space="preserve">Electrical cable 4C/1.5sqmm </t>
  </si>
  <si>
    <t xml:space="preserve">Supplying and installation of UPVC pipe (heavy duty) with 13 mm thick nitrile rubber insulation with protective coating as per the approved shop drawings and specifications. All the exposed tube Insulation shall be covered with fibre glass cloth with acrlic compound. </t>
  </si>
  <si>
    <t>Supply and installation of Floor Mounted/ table top type MS Stand for outdoor condensing units. The arrangement shall be provided with epoxy painting, cushy mounted vibration isolators, grouting as per site requirement. Temporary Scaffold or staging required to support work crew shall be included in the cost.</t>
  </si>
  <si>
    <t>Supply and installation of 'L' Bracket type MS Stand for outdoor condensing units. The arrangement shall be provided with epoxy painting, cushy mounted vibration isolators as per site requirement. Temporary Scaffold or staging required to support work crew shall be included in the cost.</t>
  </si>
  <si>
    <t>1.0 TR Outdoor Unit Mounting Arrangement</t>
  </si>
  <si>
    <t>No</t>
  </si>
  <si>
    <t>1.5 TR Outdoor Unit Mounting Arrangement</t>
  </si>
  <si>
    <t>2.0 TR Outdoor Unit Mounting Arrangement</t>
  </si>
  <si>
    <t>3.0 TR Outdoor Unit Mounting Arrangement</t>
  </si>
  <si>
    <t>4.0 TR Outdoor Unit Mounting Arrangement</t>
  </si>
  <si>
    <t>Kg</t>
  </si>
  <si>
    <t>Core cutting of holes in beam or slab finished with provision of sleeves for piping and cabling. Core cutting shall be done only after taking approval from client &amp; structural consultant (as per site requirement). Temporary Scaffold or staging required to support work crew shall be included in the cost.</t>
  </si>
  <si>
    <t>65 mm dia</t>
  </si>
  <si>
    <t>Chasing &amp; Chiseling and making good of walls after laying of pipes, cables, conduits etc. Depth of the chiseling shall be sufficient to accommodate the respective item. Contractor to ensure the space is properly sealed in order to avoid dust, water, rodents and pests. Temporary Scaffold or staging required to support work crew shall be included in the cost.</t>
  </si>
  <si>
    <t>25mm Wide</t>
  </si>
  <si>
    <t>50 mm Wide</t>
  </si>
  <si>
    <t>65 mm Wide</t>
  </si>
  <si>
    <t>Installation, testing and commissioning of AC's (Ductable/ Cassette/ Hi Wall) including Pressure Testing and Vaccuming and refrigerant charging. Temporary Scaffold or staging required to support work crew shall be included in the cost</t>
  </si>
  <si>
    <t>Installation of Machine 1 TR</t>
  </si>
  <si>
    <t>Installation of Machine 2 TR</t>
  </si>
  <si>
    <t>Scaffolding Charges for installation of outdoor unit in case if there is no provision at site to access the location within premises</t>
  </si>
  <si>
    <t>For 2nd and 3rd floor Level</t>
  </si>
  <si>
    <t xml:space="preserve">4th floor to 7th floor </t>
  </si>
  <si>
    <t>8th floor onwards</t>
  </si>
  <si>
    <t>Crane charges for lifting the outdoor machines.</t>
  </si>
  <si>
    <t>Up to 5 Ton</t>
  </si>
  <si>
    <t>5 to 10 Ton</t>
  </si>
  <si>
    <t>10 to 15 Ton</t>
  </si>
  <si>
    <t>Supplying, installing, testing and commissioning of the Mini Condensate pump. The pump should have a copper filter and the motor with has plug &amp; play connectors. The noise level should be no greater than 21dB(A) at 1m and single phase power supply of 0.1 A with a 3.0 A safety switch, 230 V, 50 Hz wired to the unit. The quoted price shall also include a drain connector and fixing kit and anti-syphon device. The pump shall be IP24 rated with minimum pressure head of 8m, suitable for 40 Deg.C water temperature.</t>
  </si>
  <si>
    <t>Up to 2.5TR</t>
  </si>
  <si>
    <t>Supplying of the premium grade Aluminium Twin Step Ladder with high strength and durability, scratch resistant and foldable. Both sides assembled with ladder section, steps &amp; top powder coated platform, non-skid surface finish, slip resistant rubber feet, aluminum angle feet with thick rubber tread on all four legs to provide sure footing and suitable to support atleast 200 kg of weight. The ladder shall be Ideal for office usage and suitable to reach most heights.</t>
  </si>
  <si>
    <t>5 Step Ladder</t>
  </si>
  <si>
    <t>7 Step Ladder</t>
  </si>
  <si>
    <t>LOW SIDE PO TO BE CREATED ON THE NAME OF Daikin's Authorised Dealer as per below Details</t>
  </si>
  <si>
    <t xml:space="preserve">State </t>
  </si>
  <si>
    <t>Site Name &amp; Address</t>
  </si>
  <si>
    <t>HDFC Project Manager Name</t>
  </si>
  <si>
    <t>HVAC BOQ for HDFC Bank- Daikin Airconditioning India Pvt Ltd</t>
  </si>
  <si>
    <t>Hi-Side PO TO BE CREATED ON THE NAME OF Daikin Airconditioning India Pvt Ltd</t>
  </si>
  <si>
    <t>Hi Side BOQ</t>
  </si>
  <si>
    <t xml:space="preserve"> BOQ - HDFC Bank Limited</t>
  </si>
  <si>
    <t>Aeon Airconditioning Solutions</t>
  </si>
  <si>
    <t>27AYYPS2229K1ZK</t>
  </si>
  <si>
    <t>AYYPS2229K</t>
  </si>
  <si>
    <t>Mr. Mohd. Asim Shaikh</t>
  </si>
  <si>
    <t>98205 80008</t>
  </si>
  <si>
    <t>Office No. 108 &amp; 109, Devashree Garden Commercial Complex, R.W. Sawant Marg, Above Sheetal Dairy, Rutu Park, Thane - 4000601, Maharashtra.</t>
  </si>
  <si>
    <t>MAHARASHTRA</t>
  </si>
  <si>
    <t>Outdoor Unit Fabrication Stand for All AC's</t>
  </si>
  <si>
    <t>Supply &amp; Installation of 24G Rectangular ducting for Fresh Air with clamp supports etc.</t>
  </si>
  <si>
    <t>Supply and Installation and testing of Mild steel air Louvered with Bird Screen</t>
  </si>
  <si>
    <t>75mm Wide</t>
  </si>
  <si>
    <t>Mr. Hamad S Rizwani</t>
  </si>
  <si>
    <t>93223 34108</t>
  </si>
  <si>
    <t>projects@aeonacsolutions.com  /  asim.shaikh@aeonacsolutions.com</t>
  </si>
  <si>
    <t>Installation of Machine 3 TR Cassette</t>
  </si>
  <si>
    <t>f</t>
  </si>
  <si>
    <t>Installation, testing and commissioning of AC's (Ductable/ Cassette/ Hi Wall) including Pressure Testing and Vaccuming with refrigerant top up.  Temporary Scaffold or staging required to support work crew shall be included in the cost (Upto 12 feet)</t>
  </si>
  <si>
    <t>Supply and installation of Mounting arrangement for indoor units comprising of anchor fasteners, nuts &amp; bolts, clits, supporting rods, vibration isolators, Epoxy painted MS angles/ channels as per site requirement. (specifically for Ceiling concealed type/ hide away/ cassette/ Furred in type Units).Temporary Scaffold or staging required to support work crew shall be included in the cost (Upto 12 feet)</t>
  </si>
  <si>
    <t>Supply and Installation of Canvass Connection for Fresh Air Fan</t>
  </si>
  <si>
    <t xml:space="preserve">sq feet </t>
  </si>
  <si>
    <t>Supply, installation and balancing of Extruded Aluminium construction Supply/Return air Linear Grilles. The grilles will be powder coated in shade approved by Client and installed as per approved shop drawings and specifications. The grilles may be curved with required flow angle, straight, double or single louvered, adjustable or fixed as required by Client with removable core.  Quoted price shall be inclusive of volume control damper behind supply air collar.</t>
  </si>
  <si>
    <t>Suppy and installation of Duty Cycle Panel with adjustable automatic timers (8-24 Hrs) and necessary contactors &amp; isolators for periodic change over of Split Units and Window ACs particularly for ATM's &amp; Server rooms. The item shall have 1 input &amp; 2 Output. The timer assembly will have a thermostat to sense the room temperature. (It should be installed near the electricalp panel or AC DB)</t>
  </si>
  <si>
    <t>Installation of Machine 1.5 TR</t>
  </si>
  <si>
    <t>Supply, fabrication, installation and testing the flexible connections with zip on machine outlet. The item shall be made up of fire resistance flexible double CANVAS sleeve as per  the approved shop drawings. for Ductable unit</t>
  </si>
  <si>
    <t xml:space="preserve">Supplying and installation of inter connecting 18 G copper piping between indoor &amp; outdoor units as per manufacturer specifications duly insulated with closed cell nitrile foam tabular insulation of 19mm / 13mm thickness. All piping inside the room shall be properly supported with hanger / metal slotted strip and exposed piping shall be properly supported with clamps. Any additional item such as GI Cover for exposed refrigerant pipe shall be accounted and quoted as separate items.Temporary Scaffold or staging required to support work crew shall be included in the cost. (Upto 12 Feet) - </t>
  </si>
  <si>
    <t xml:space="preserve">a </t>
  </si>
  <si>
    <t>6.4 mm OD soft copper (Insulation 13 mm)</t>
  </si>
  <si>
    <t xml:space="preserve">RM </t>
  </si>
  <si>
    <t xml:space="preserve"> b </t>
  </si>
  <si>
    <t>9.5 mm OD soft copper (Insulation 13 mm)</t>
  </si>
  <si>
    <t xml:space="preserve"> c </t>
  </si>
  <si>
    <t>12.7 mm OD soft copper (Insulation 13 mm)</t>
  </si>
  <si>
    <t xml:space="preserve"> d </t>
  </si>
  <si>
    <t>15.9 mm OD soft copper (Insulation 19 mm)</t>
  </si>
  <si>
    <t xml:space="preserve"> e </t>
  </si>
  <si>
    <t>19.1 mm OD hard copper (Insulation 19 mm)</t>
  </si>
  <si>
    <t xml:space="preserve"> f </t>
  </si>
  <si>
    <t>22.2 mm OD hard copper (Insulation 19 mm)</t>
  </si>
  <si>
    <t xml:space="preserve"> g </t>
  </si>
  <si>
    <t>28.6 mm OD hard copper (Insulation 19 mm)</t>
  </si>
  <si>
    <t xml:space="preserve"> h </t>
  </si>
  <si>
    <t>34.9 mm OD hard copper (Insulation 19 mm)</t>
  </si>
  <si>
    <t xml:space="preserve"> i </t>
  </si>
  <si>
    <t>41.1 mm OD hard copper (Insulation 19 mm)</t>
  </si>
  <si>
    <t>BOQ - HDFC Bank Limited - Hi Wall, Cassette and Ductable Option</t>
  </si>
  <si>
    <t>1.0 TR Air Cooled Hi Wall type air conditioning units (Inverter)</t>
  </si>
  <si>
    <t>Installation of Machine 1.5 TR Cassette</t>
  </si>
  <si>
    <t>Installation of Machine 11 TR Unit</t>
  </si>
  <si>
    <t>11 TR Ductable Indoor Unit Mounting Arrangement</t>
  </si>
  <si>
    <t>500 - Maximum Noise level 35 dB (A) Static Pressure 15-30 mmwg</t>
  </si>
  <si>
    <t>Supply and fixing of duct acoustic lining (Open cell nitrile rubber) with in supply and return air ducts as per specifications. (Till 3 Meters from AC Unit Or as per the OEM Standard) - 20 mm thick acoustic lining</t>
  </si>
  <si>
    <t>Supply, installation, testing and balancing of Exhaust / Fresh air Disc valves 100 mm Dia</t>
  </si>
  <si>
    <t>Supply and installation of  'MS Epoxy painted CATWALK with 450mm high railing for outdoor condensing units. Design to be approved by structural consultant. - 11 TR Outdoor Unit Mounting Arrangement</t>
  </si>
  <si>
    <t xml:space="preserve">Supply and fixing of external insulation on supply &amp; return air ducts as per specification. Material of insulation shall be closed cell Al foil faced crosslinked polyethelene / Factory laminated fibre cloth Nitrile rubber as per thickness given below: Insulation of 13 mm thickness </t>
  </si>
  <si>
    <r>
      <t xml:space="preserve">Supply, installation and balancing of Extruded Aluminium construction  square / </t>
    </r>
    <r>
      <rPr>
        <b/>
        <strike/>
        <sz val="14"/>
        <rFont val="Calibri"/>
        <family val="2"/>
        <scheme val="minor"/>
      </rPr>
      <t>round</t>
    </r>
    <r>
      <rPr>
        <b/>
        <sz val="14"/>
        <rFont val="Calibri"/>
        <family val="2"/>
        <scheme val="minor"/>
      </rPr>
      <t xml:space="preserve"> shape supply air diffusers with removable core &amp; anti smudge ring &amp; volume control dampers.The diffusers will be powder coated in shade approved by Client and installed as per approved shop drawings and specifications. </t>
    </r>
  </si>
  <si>
    <t>HDFC Bank Ltd -Gat. No. 406/1, Old Sr. No.17/1, Tikona Village, Pawana Nagar, Tal-Maval, Dist. Pune 412106, Maharashtra.</t>
  </si>
  <si>
    <t>MR. PRAJWAL CHAUHAN</t>
  </si>
  <si>
    <t>Customer Desk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</si>
</sst>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_);_(@_)"/>
  </numFmts>
  <fonts count="16" x14ac:knownFonts="1">
    <font>
      <sz val="11"/>
      <color theme="1"/>
      <name val="Calibri"/>
      <family val="2"/>
      <scheme val="minor"/>
    </font>
    <font>
      <u/>
      <sz val="11"/>
      <color theme="10"/>
      <name val="Calibri"/>
      <family val="2"/>
      <scheme val="minor"/>
    </font>
    <font>
      <sz val="10"/>
      <name val="Lucida Sans"/>
      <family val="2"/>
    </font>
    <font>
      <sz val="14"/>
      <color theme="1"/>
      <name val="Calibri"/>
      <family val="2"/>
      <scheme val="minor"/>
    </font>
    <font>
      <b/>
      <sz val="14"/>
      <color theme="1"/>
      <name val="Calibri"/>
      <family val="2"/>
      <scheme val="minor"/>
    </font>
    <font>
      <b/>
      <sz val="14"/>
      <color theme="9" tint="-0.249977111117893"/>
      <name val="Calibri"/>
      <family val="2"/>
      <scheme val="minor"/>
    </font>
    <font>
      <b/>
      <sz val="14"/>
      <color rgb="FF00B0F0"/>
      <name val="Calibri"/>
      <family val="2"/>
      <scheme val="minor"/>
    </font>
    <font>
      <b/>
      <sz val="18"/>
      <color theme="1"/>
      <name val="Calibri"/>
      <family val="2"/>
      <scheme val="minor"/>
    </font>
    <font>
      <b/>
      <sz val="18"/>
      <color indexed="8"/>
      <name val="Calibri"/>
      <family val="2"/>
      <scheme val="minor"/>
    </font>
    <font>
      <sz val="18"/>
      <color indexed="8"/>
      <name val="Calibri"/>
      <family val="2"/>
      <scheme val="minor"/>
    </font>
    <font>
      <sz val="18"/>
      <color theme="10"/>
      <name val="Calibri"/>
      <family val="2"/>
      <scheme val="minor"/>
    </font>
    <font>
      <sz val="10"/>
      <name val="Arial"/>
      <family val="2"/>
    </font>
    <font>
      <sz val="11"/>
      <color theme="1"/>
      <name val="Calibri"/>
      <family val="2"/>
    </font>
    <font>
      <sz val="14"/>
      <name val="Calibri"/>
      <family val="2"/>
      <scheme val="minor"/>
    </font>
    <font>
      <b/>
      <sz val="14"/>
      <name val="Calibri"/>
      <family val="2"/>
      <scheme val="minor"/>
    </font>
    <font>
      <b/>
      <strike/>
      <sz val="14"/>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42">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
    <xf numFmtId="0" fontId="0" fillId="0" borderId="0"/>
    <xf numFmtId="0" fontId="1" fillId="0" borderId="0" applyNumberFormat="0" applyFill="0" applyBorder="0" applyAlignment="0" applyProtection="0"/>
    <xf numFmtId="164" fontId="2" fillId="0" borderId="0" applyFill="0" applyBorder="0" applyAlignment="0" applyProtection="0"/>
    <xf numFmtId="0" fontId="11" fillId="0" borderId="0" applyFont="0" applyFill="0" applyBorder="0" applyAlignment="0" applyProtection="0"/>
  </cellStyleXfs>
  <cellXfs count="143">
    <xf numFmtId="0" fontId="0" fillId="0" borderId="0" xfId="0"/>
    <xf numFmtId="0" fontId="4"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3" fillId="0" borderId="16" xfId="0" applyFont="1" applyBorder="1" applyAlignment="1">
      <alignment horizontal="left" vertical="center" indent="1"/>
    </xf>
    <xf numFmtId="0" fontId="3" fillId="0" borderId="15" xfId="0" applyFont="1" applyBorder="1" applyAlignment="1">
      <alignment horizontal="left" vertical="center" inden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3" fillId="0" borderId="8" xfId="0" applyFont="1" applyBorder="1" applyAlignment="1">
      <alignment horizontal="left" vertical="center"/>
    </xf>
    <xf numFmtId="0" fontId="3" fillId="0" borderId="7" xfId="0" applyFont="1" applyBorder="1" applyAlignment="1">
      <alignment horizontal="left" vertical="center"/>
    </xf>
    <xf numFmtId="0" fontId="6" fillId="0" borderId="8" xfId="0" applyFont="1" applyBorder="1" applyAlignment="1">
      <alignment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9" fontId="6" fillId="0" borderId="8" xfId="0" applyNumberFormat="1" applyFont="1" applyBorder="1" applyAlignment="1">
      <alignment horizontal="center" vertical="center"/>
    </xf>
    <xf numFmtId="0" fontId="6" fillId="0" borderId="8" xfId="0" applyFont="1" applyBorder="1" applyAlignment="1">
      <alignment horizontal="left" vertical="center"/>
    </xf>
    <xf numFmtId="0" fontId="3" fillId="0" borderId="10" xfId="0" applyFont="1" applyBorder="1" applyAlignment="1">
      <alignment horizontal="left" vertical="center"/>
    </xf>
    <xf numFmtId="0" fontId="6" fillId="0" borderId="11" xfId="0" applyFont="1" applyBorder="1" applyAlignment="1">
      <alignment horizontal="left"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3" fillId="0" borderId="8" xfId="0" applyFont="1" applyBorder="1" applyAlignment="1">
      <alignment vertical="top"/>
    </xf>
    <xf numFmtId="0" fontId="3" fillId="0" borderId="32" xfId="0" applyFont="1" applyBorder="1" applyAlignment="1">
      <alignment horizontal="left" vertical="center"/>
    </xf>
    <xf numFmtId="0" fontId="3" fillId="0" borderId="33"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5" fillId="0" borderId="12" xfId="0" applyFont="1" applyBorder="1" applyAlignment="1">
      <alignment horizontal="center" vertical="center"/>
    </xf>
    <xf numFmtId="0" fontId="3"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3" fillId="0" borderId="4" xfId="0" applyFont="1" applyBorder="1" applyAlignment="1">
      <alignment horizontal="left" vertical="center"/>
    </xf>
    <xf numFmtId="0" fontId="6" fillId="0" borderId="5" xfId="0" applyFont="1" applyBorder="1" applyAlignment="1">
      <alignment vertical="center"/>
    </xf>
    <xf numFmtId="0" fontId="3" fillId="0" borderId="5" xfId="0" applyFont="1" applyBorder="1" applyAlignment="1">
      <alignment horizontal="left"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4" fillId="2" borderId="7" xfId="0" applyFont="1" applyFill="1" applyBorder="1" applyAlignment="1">
      <alignment horizontal="center" vertical="center"/>
    </xf>
    <xf numFmtId="0" fontId="4" fillId="0" borderId="0" xfId="0" applyFont="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4" fillId="3" borderId="7" xfId="0" applyFont="1" applyFill="1" applyBorder="1" applyAlignment="1">
      <alignment horizontal="center" vertical="center"/>
    </xf>
    <xf numFmtId="9" fontId="3" fillId="0" borderId="8" xfId="0" applyNumberFormat="1"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4" fillId="0" borderId="36" xfId="0" applyFont="1" applyBorder="1" applyAlignment="1">
      <alignment horizontal="center" vertical="center"/>
    </xf>
    <xf numFmtId="0" fontId="12" fillId="0" borderId="7" xfId="0" applyFont="1" applyBorder="1" applyAlignment="1">
      <alignment horizontal="center" vertical="center" wrapText="1"/>
    </xf>
    <xf numFmtId="0" fontId="3" fillId="0" borderId="17" xfId="0" applyFont="1" applyBorder="1" applyAlignment="1">
      <alignment horizontal="center" vertical="center"/>
    </xf>
    <xf numFmtId="0" fontId="3" fillId="0" borderId="9" xfId="0" applyFont="1" applyBorder="1" applyAlignment="1">
      <alignment horizontal="center"/>
    </xf>
    <xf numFmtId="0" fontId="3" fillId="0" borderId="39" xfId="0" applyFont="1" applyBorder="1" applyAlignment="1">
      <alignment horizontal="left" vertical="center"/>
    </xf>
    <xf numFmtId="0" fontId="3" fillId="0" borderId="40" xfId="0" applyFont="1" applyBorder="1" applyAlignment="1">
      <alignment horizontal="left"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4" fillId="0" borderId="7" xfId="0" applyFont="1" applyBorder="1" applyAlignment="1">
      <alignment horizontal="center" vertical="center"/>
    </xf>
    <xf numFmtId="0" fontId="3" fillId="3" borderId="16" xfId="0" applyFont="1" applyFill="1" applyBorder="1" applyAlignment="1">
      <alignment horizontal="left" vertical="center" indent="1"/>
    </xf>
    <xf numFmtId="0" fontId="3" fillId="3" borderId="15" xfId="0" applyFont="1" applyFill="1" applyBorder="1" applyAlignment="1">
      <alignment horizontal="left" vertical="center" indent="1"/>
    </xf>
    <xf numFmtId="0" fontId="3" fillId="0" borderId="16" xfId="0" applyFont="1" applyBorder="1" applyAlignment="1">
      <alignment horizontal="left" vertical="center" indent="1"/>
    </xf>
    <xf numFmtId="0" fontId="3" fillId="0" borderId="15" xfId="0" applyFont="1" applyBorder="1" applyAlignment="1">
      <alignment horizontal="left" vertical="center" indent="1"/>
    </xf>
    <xf numFmtId="0" fontId="4" fillId="0" borderId="8" xfId="0" applyFont="1" applyBorder="1" applyAlignment="1">
      <alignment horizontal="left" vertical="center" wrapText="1" indent="1"/>
    </xf>
    <xf numFmtId="0" fontId="3" fillId="0" borderId="8" xfId="0" applyFont="1" applyBorder="1" applyAlignment="1">
      <alignment horizontal="left" vertical="center" inden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left" vertical="center" wrapText="1" indent="1"/>
    </xf>
    <xf numFmtId="0" fontId="4" fillId="0" borderId="16" xfId="0" applyFont="1" applyBorder="1" applyAlignment="1">
      <alignment horizontal="center" vertical="center"/>
    </xf>
    <xf numFmtId="0" fontId="4" fillId="0" borderId="15" xfId="0" applyFont="1" applyBorder="1" applyAlignment="1">
      <alignment horizontal="center" vertical="center"/>
    </xf>
    <xf numFmtId="0" fontId="3" fillId="3" borderId="8" xfId="0" applyFont="1" applyFill="1" applyBorder="1" applyAlignment="1">
      <alignment horizontal="left" vertical="center" indent="1"/>
    </xf>
    <xf numFmtId="0" fontId="3" fillId="2" borderId="16" xfId="0" applyFont="1" applyFill="1" applyBorder="1" applyAlignment="1">
      <alignment horizontal="left" vertical="center" indent="1"/>
    </xf>
    <xf numFmtId="0" fontId="3" fillId="2" borderId="15" xfId="0" applyFont="1" applyFill="1" applyBorder="1" applyAlignment="1">
      <alignment horizontal="left" vertical="center" indent="1"/>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4" fillId="3" borderId="16" xfId="0" applyFont="1" applyFill="1" applyBorder="1" applyAlignment="1">
      <alignment horizontal="left" vertical="center" wrapText="1" indent="1"/>
    </xf>
    <xf numFmtId="0" fontId="4" fillId="3" borderId="15" xfId="0" applyFont="1" applyFill="1" applyBorder="1" applyAlignment="1">
      <alignment horizontal="left" vertical="center" wrapText="1" indent="1"/>
    </xf>
    <xf numFmtId="0" fontId="4" fillId="2" borderId="30"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6" fillId="0" borderId="31"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7" xfId="0" applyFont="1" applyBorder="1" applyAlignment="1">
      <alignment horizontal="center" vertical="center"/>
    </xf>
    <xf numFmtId="0" fontId="3" fillId="2" borderId="8" xfId="0" applyFont="1" applyFill="1" applyBorder="1" applyAlignment="1">
      <alignment horizontal="left" vertical="center" inden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3" fillId="0" borderId="8" xfId="0" applyFont="1" applyBorder="1" applyAlignment="1">
      <alignment horizontal="left" vertical="center"/>
    </xf>
    <xf numFmtId="0" fontId="6" fillId="0" borderId="11" xfId="0" applyFont="1" applyBorder="1" applyAlignment="1">
      <alignment vertical="center"/>
    </xf>
    <xf numFmtId="0" fontId="5" fillId="0" borderId="5" xfId="0" applyFont="1" applyBorder="1" applyAlignment="1">
      <alignment horizontal="center" vertical="center"/>
    </xf>
    <xf numFmtId="0" fontId="3" fillId="0" borderId="8" xfId="0" applyFont="1" applyBorder="1" applyAlignment="1">
      <alignment horizontal="center" vertical="center"/>
    </xf>
    <xf numFmtId="0" fontId="5" fillId="0" borderId="11" xfId="0" applyFont="1" applyBorder="1" applyAlignment="1">
      <alignment horizontal="center" vertical="center"/>
    </xf>
    <xf numFmtId="0" fontId="3" fillId="0" borderId="16" xfId="0" applyFont="1" applyBorder="1" applyAlignment="1">
      <alignment horizontal="left" vertical="center" wrapText="1" indent="1"/>
    </xf>
    <xf numFmtId="0" fontId="3" fillId="0" borderId="15" xfId="0" applyFont="1" applyBorder="1" applyAlignment="1">
      <alignment horizontal="left" vertical="center" wrapText="1" indent="1"/>
    </xf>
    <xf numFmtId="0" fontId="4" fillId="0" borderId="37" xfId="0" applyFont="1" applyBorder="1" applyAlignment="1">
      <alignment horizontal="left" vertical="center" indent="1"/>
    </xf>
    <xf numFmtId="0" fontId="4" fillId="0" borderId="38" xfId="0" applyFont="1" applyBorder="1" applyAlignment="1">
      <alignment horizontal="left" vertical="center" indent="1"/>
    </xf>
    <xf numFmtId="0" fontId="4" fillId="0" borderId="16" xfId="0" applyFont="1" applyBorder="1" applyAlignment="1">
      <alignment horizontal="left" vertical="center" wrapText="1" indent="1"/>
    </xf>
    <xf numFmtId="0" fontId="4" fillId="0" borderId="15" xfId="0" applyFont="1" applyBorder="1" applyAlignment="1">
      <alignment horizontal="left" vertical="center" wrapText="1" indent="1"/>
    </xf>
    <xf numFmtId="0" fontId="8" fillId="0" borderId="25" xfId="0" applyFont="1" applyBorder="1" applyAlignment="1">
      <alignment horizontal="left" vertical="center"/>
    </xf>
    <xf numFmtId="0" fontId="8" fillId="0" borderId="26" xfId="0" applyFont="1" applyBorder="1" applyAlignment="1">
      <alignment horizontal="left" vertical="center"/>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14" fillId="0" borderId="16" xfId="0" applyFont="1" applyBorder="1" applyAlignment="1">
      <alignment horizontal="left" vertical="center" wrapText="1" indent="1"/>
    </xf>
    <xf numFmtId="0" fontId="14" fillId="0" borderId="15" xfId="0" applyFont="1" applyBorder="1" applyAlignment="1">
      <alignment horizontal="left" vertical="center" wrapText="1" indent="1"/>
    </xf>
    <xf numFmtId="0" fontId="10" fillId="0" borderId="20" xfId="1" applyFont="1" applyBorder="1" applyAlignment="1">
      <alignment horizontal="center" vertical="center"/>
    </xf>
    <xf numFmtId="0" fontId="3" fillId="0" borderId="16" xfId="0" applyFont="1" applyBorder="1" applyAlignment="1">
      <alignment horizontal="center" vertical="center" wrapText="1"/>
    </xf>
    <xf numFmtId="0" fontId="3" fillId="0" borderId="15" xfId="0" applyFont="1" applyBorder="1" applyAlignment="1">
      <alignment horizontal="center" vertical="center" wrapText="1"/>
    </xf>
    <xf numFmtId="0" fontId="4" fillId="0" borderId="16" xfId="0" applyFont="1" applyBorder="1" applyAlignment="1">
      <alignment horizontal="left" vertical="center" indent="1"/>
    </xf>
    <xf numFmtId="0" fontId="4" fillId="0" borderId="15" xfId="0" applyFont="1" applyBorder="1" applyAlignment="1">
      <alignment horizontal="left" vertical="center" indent="1"/>
    </xf>
    <xf numFmtId="0" fontId="7" fillId="2" borderId="30"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29" xfId="0" applyFont="1" applyFill="1" applyBorder="1" applyAlignment="1">
      <alignment horizontal="center" vertical="center"/>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indent="2"/>
    </xf>
    <xf numFmtId="0" fontId="4" fillId="0" borderId="15" xfId="0" applyFont="1" applyBorder="1" applyAlignment="1">
      <alignment horizontal="left" vertical="center" wrapText="1" indent="2"/>
    </xf>
    <xf numFmtId="0" fontId="4" fillId="0" borderId="16" xfId="0" applyFont="1" applyBorder="1" applyAlignment="1">
      <alignment horizontal="left" vertical="top" wrapText="1" indent="1"/>
    </xf>
    <xf numFmtId="0" fontId="4" fillId="0" borderId="15" xfId="0" applyFont="1" applyBorder="1" applyAlignment="1">
      <alignment horizontal="left" vertical="top" wrapText="1" indent="1"/>
    </xf>
    <xf numFmtId="0" fontId="13" fillId="0" borderId="16" xfId="0" applyFont="1" applyBorder="1" applyAlignment="1">
      <alignment horizontal="left" vertical="center" wrapText="1" indent="1"/>
    </xf>
    <xf numFmtId="0" fontId="13" fillId="0" borderId="15" xfId="0" applyFont="1" applyBorder="1" applyAlignment="1">
      <alignment horizontal="left" vertical="center" wrapText="1" indent="1"/>
    </xf>
  </cellXfs>
  <cellStyles count="4">
    <cellStyle name="Comma 2 2" xfId="3" xr:uid="{8E373636-EE9E-4077-BDFC-7BA6BD8230C4}"/>
    <cellStyle name="Comma 37" xfId="2" xr:uid="{00000000-0005-0000-0000-000000000000}"/>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128"/>
  <sheetViews>
    <sheetView showGridLines="0" tabSelected="1" topLeftCell="A68" zoomScale="70" zoomScaleNormal="70" workbookViewId="0">
      <selection activeCell="J85" sqref="J85"/>
    </sheetView>
  </sheetViews>
  <sheetFormatPr defaultColWidth="15.21875" defaultRowHeight="18" x14ac:dyDescent="0.3"/>
  <cols>
    <col min="1" max="1" width="15.21875" style="9"/>
    <col min="2" max="2" width="19.21875" style="9" customWidth="1"/>
    <col min="3" max="3" width="49.21875" style="9" bestFit="1" customWidth="1"/>
    <col min="4" max="4" width="98.77734375" style="9" bestFit="1" customWidth="1"/>
    <col min="5" max="5" width="11.77734375" style="9" customWidth="1"/>
    <col min="6" max="6" width="8.21875" style="9" customWidth="1"/>
    <col min="7" max="7" width="15.21875" style="10"/>
    <col min="8" max="8" width="23.21875" style="10" customWidth="1"/>
    <col min="9" max="16384" width="15.21875" style="9"/>
  </cols>
  <sheetData>
    <row r="1" spans="2:8" ht="26.1" customHeight="1" x14ac:dyDescent="0.3">
      <c r="B1" s="86" t="s">
        <v>92</v>
      </c>
      <c r="C1" s="87"/>
      <c r="D1" s="87"/>
      <c r="E1" s="87"/>
      <c r="F1" s="87"/>
      <c r="G1" s="87"/>
      <c r="H1" s="88"/>
    </row>
    <row r="2" spans="2:8" ht="36" x14ac:dyDescent="0.3">
      <c r="B2" s="7" t="s">
        <v>90</v>
      </c>
      <c r="C2" s="72" t="s">
        <v>151</v>
      </c>
      <c r="D2" s="72"/>
      <c r="E2" s="72"/>
      <c r="F2" s="72"/>
      <c r="G2" s="72"/>
      <c r="H2" s="89"/>
    </row>
    <row r="3" spans="2:8" ht="28.5" customHeight="1" x14ac:dyDescent="0.3">
      <c r="B3" s="7" t="s">
        <v>89</v>
      </c>
      <c r="C3" s="72" t="s">
        <v>102</v>
      </c>
      <c r="D3" s="72"/>
      <c r="E3" s="72"/>
      <c r="F3" s="72"/>
      <c r="G3" s="72"/>
      <c r="H3" s="89"/>
    </row>
    <row r="4" spans="2:8" ht="36.6" thickBot="1" x14ac:dyDescent="0.35">
      <c r="B4" s="8" t="s">
        <v>91</v>
      </c>
      <c r="C4" s="90" t="s">
        <v>152</v>
      </c>
      <c r="D4" s="90"/>
      <c r="E4" s="90"/>
      <c r="F4" s="90"/>
      <c r="G4" s="90"/>
      <c r="H4" s="91"/>
    </row>
    <row r="5" spans="2:8" x14ac:dyDescent="0.3">
      <c r="B5" s="27"/>
      <c r="H5" s="28"/>
    </row>
    <row r="6" spans="2:8" ht="21" customHeight="1" thickBot="1" x14ac:dyDescent="0.35">
      <c r="B6" s="27"/>
      <c r="D6" s="10"/>
      <c r="H6" s="28"/>
    </row>
    <row r="7" spans="2:8" ht="27.75" customHeight="1" thickBot="1" x14ac:dyDescent="0.35">
      <c r="B7" s="99" t="s">
        <v>140</v>
      </c>
      <c r="C7" s="100"/>
      <c r="D7" s="100"/>
      <c r="E7" s="100"/>
      <c r="F7" s="100"/>
      <c r="G7" s="100"/>
      <c r="H7" s="101"/>
    </row>
    <row r="8" spans="2:8" ht="21" customHeight="1" x14ac:dyDescent="0.3">
      <c r="B8" s="92" t="s">
        <v>94</v>
      </c>
      <c r="C8" s="93"/>
      <c r="D8" s="93"/>
      <c r="E8" s="93"/>
      <c r="F8" s="93"/>
      <c r="G8" s="93"/>
      <c r="H8" s="94"/>
    </row>
    <row r="9" spans="2:8" ht="21" customHeight="1" x14ac:dyDescent="0.3">
      <c r="B9" s="1" t="s">
        <v>0</v>
      </c>
      <c r="C9" s="11" t="s">
        <v>1</v>
      </c>
      <c r="D9" s="11" t="s">
        <v>2</v>
      </c>
      <c r="E9" s="11" t="s">
        <v>3</v>
      </c>
      <c r="F9" s="11" t="s">
        <v>4</v>
      </c>
      <c r="G9" s="11" t="s">
        <v>5</v>
      </c>
      <c r="H9" s="12" t="s">
        <v>6</v>
      </c>
    </row>
    <row r="10" spans="2:8" ht="21" customHeight="1" x14ac:dyDescent="0.35">
      <c r="B10" s="4">
        <v>1</v>
      </c>
      <c r="C10" s="26" t="s">
        <v>153</v>
      </c>
      <c r="D10" s="44" t="s">
        <v>141</v>
      </c>
      <c r="E10" s="2" t="s">
        <v>8</v>
      </c>
      <c r="F10" s="2">
        <v>1</v>
      </c>
      <c r="G10" s="2"/>
      <c r="H10" s="55">
        <f>G10*F10</f>
        <v>0</v>
      </c>
    </row>
    <row r="11" spans="2:8" ht="21" customHeight="1" x14ac:dyDescent="0.3">
      <c r="B11" s="4"/>
      <c r="C11" s="26"/>
      <c r="D11" s="2"/>
      <c r="E11" s="2"/>
      <c r="F11" s="2"/>
      <c r="G11" s="2"/>
      <c r="H11" s="3"/>
    </row>
    <row r="12" spans="2:8" ht="21" customHeight="1" x14ac:dyDescent="0.3">
      <c r="B12" s="14"/>
      <c r="C12" s="102" t="s">
        <v>7</v>
      </c>
      <c r="D12" s="102"/>
      <c r="E12" s="2"/>
      <c r="F12" s="2"/>
      <c r="G12" s="2"/>
      <c r="H12" s="3"/>
    </row>
    <row r="13" spans="2:8" ht="23.4" customHeight="1" x14ac:dyDescent="0.3">
      <c r="B13" s="43"/>
      <c r="C13" s="44"/>
      <c r="D13" s="44" t="s">
        <v>141</v>
      </c>
      <c r="E13" s="39" t="s">
        <v>8</v>
      </c>
      <c r="F13" s="39">
        <v>1</v>
      </c>
      <c r="G13" s="39">
        <v>26750</v>
      </c>
      <c r="H13" s="40">
        <f t="shared" ref="H13" si="0">F13*G13</f>
        <v>26750</v>
      </c>
    </row>
    <row r="14" spans="2:8" ht="21" customHeight="1" thickBot="1" x14ac:dyDescent="0.35">
      <c r="B14" s="56"/>
      <c r="C14" s="57"/>
      <c r="D14" s="57"/>
      <c r="E14" s="58"/>
      <c r="F14" s="58"/>
      <c r="G14" s="58"/>
      <c r="H14" s="59"/>
    </row>
    <row r="15" spans="2:8" ht="21" customHeight="1" x14ac:dyDescent="0.3">
      <c r="B15" s="35"/>
      <c r="C15" s="36" t="s">
        <v>9</v>
      </c>
      <c r="D15" s="37"/>
      <c r="E15" s="36"/>
      <c r="F15" s="24">
        <f>SUM(F13:F13)</f>
        <v>1</v>
      </c>
      <c r="G15" s="24"/>
      <c r="H15" s="25">
        <f>SUM(H13)</f>
        <v>26750</v>
      </c>
    </row>
    <row r="16" spans="2:8" ht="21" customHeight="1" x14ac:dyDescent="0.3">
      <c r="B16" s="14"/>
      <c r="C16" s="15" t="s">
        <v>10</v>
      </c>
      <c r="D16" s="13"/>
      <c r="E16" s="18">
        <v>0.28000000000000003</v>
      </c>
      <c r="F16" s="19"/>
      <c r="G16" s="16"/>
      <c r="H16" s="17">
        <f>H15*28%</f>
        <v>7490.0000000000009</v>
      </c>
    </row>
    <row r="17" spans="2:8" ht="21" customHeight="1" thickBot="1" x14ac:dyDescent="0.35">
      <c r="B17" s="20"/>
      <c r="C17" s="103" t="s">
        <v>11</v>
      </c>
      <c r="D17" s="103"/>
      <c r="E17" s="103"/>
      <c r="F17" s="21"/>
      <c r="G17" s="22"/>
      <c r="H17" s="23">
        <f>SUM(H15:H16)</f>
        <v>34240</v>
      </c>
    </row>
    <row r="18" spans="2:8" ht="21" customHeight="1" thickBot="1" x14ac:dyDescent="0.35">
      <c r="B18" s="83" t="s">
        <v>93</v>
      </c>
      <c r="C18" s="84"/>
      <c r="D18" s="84"/>
      <c r="E18" s="84"/>
      <c r="F18" s="84"/>
      <c r="G18" s="84"/>
      <c r="H18" s="85"/>
    </row>
    <row r="19" spans="2:8" ht="21" customHeight="1" thickBot="1" x14ac:dyDescent="0.35">
      <c r="B19" s="27"/>
      <c r="D19" s="10"/>
      <c r="H19" s="28"/>
    </row>
    <row r="20" spans="2:8" ht="21" customHeight="1" x14ac:dyDescent="0.3">
      <c r="B20" s="69" t="s">
        <v>95</v>
      </c>
      <c r="C20" s="70"/>
      <c r="D20" s="70"/>
      <c r="E20" s="70"/>
      <c r="F20" s="70"/>
      <c r="G20" s="70"/>
      <c r="H20" s="71"/>
    </row>
    <row r="21" spans="2:8" ht="21" customHeight="1" x14ac:dyDescent="0.3">
      <c r="B21" s="95" t="s">
        <v>12</v>
      </c>
      <c r="C21" s="96"/>
      <c r="D21" s="96"/>
      <c r="E21" s="96"/>
      <c r="F21" s="96"/>
      <c r="G21" s="96"/>
      <c r="H21" s="97"/>
    </row>
    <row r="22" spans="2:8" ht="21" customHeight="1" x14ac:dyDescent="0.3">
      <c r="B22" s="1" t="s">
        <v>13</v>
      </c>
      <c r="C22" s="72" t="s">
        <v>14</v>
      </c>
      <c r="D22" s="72"/>
      <c r="E22" s="11" t="s">
        <v>3</v>
      </c>
      <c r="F22" s="11" t="s">
        <v>4</v>
      </c>
      <c r="G22" s="11" t="s">
        <v>5</v>
      </c>
      <c r="H22" s="12" t="s">
        <v>6</v>
      </c>
    </row>
    <row r="23" spans="2:8" ht="53.1" customHeight="1" x14ac:dyDescent="0.3">
      <c r="B23" s="41" t="s">
        <v>15</v>
      </c>
      <c r="C23" s="73" t="s">
        <v>72</v>
      </c>
      <c r="D23" s="73"/>
      <c r="E23" s="39"/>
      <c r="F23" s="39"/>
      <c r="G23" s="39"/>
      <c r="H23" s="40"/>
    </row>
    <row r="24" spans="2:8" ht="21" customHeight="1" x14ac:dyDescent="0.3">
      <c r="B24" s="38" t="s">
        <v>16</v>
      </c>
      <c r="C24" s="98" t="s">
        <v>73</v>
      </c>
      <c r="D24" s="98"/>
      <c r="E24" s="39" t="s">
        <v>8</v>
      </c>
      <c r="F24" s="39">
        <v>1</v>
      </c>
      <c r="G24" s="39">
        <v>1349</v>
      </c>
      <c r="H24" s="40">
        <f>G24*F24</f>
        <v>1349</v>
      </c>
    </row>
    <row r="25" spans="2:8" ht="51.75" customHeight="1" x14ac:dyDescent="0.3">
      <c r="B25" s="1" t="s">
        <v>17</v>
      </c>
      <c r="C25" s="67" t="s">
        <v>72</v>
      </c>
      <c r="D25" s="67"/>
      <c r="E25" s="2"/>
      <c r="F25" s="2"/>
      <c r="G25" s="2"/>
      <c r="H25" s="3"/>
    </row>
    <row r="26" spans="2:8" ht="21" customHeight="1" x14ac:dyDescent="0.3">
      <c r="B26" s="4" t="s">
        <v>16</v>
      </c>
      <c r="C26" s="65" t="s">
        <v>118</v>
      </c>
      <c r="D26" s="66"/>
      <c r="E26" s="2" t="s">
        <v>8</v>
      </c>
      <c r="F26" s="2"/>
      <c r="G26" s="2">
        <v>1800</v>
      </c>
      <c r="H26" s="3">
        <f t="shared" ref="H26:H28" si="1">G26*F26</f>
        <v>0</v>
      </c>
    </row>
    <row r="27" spans="2:8" ht="56.1" customHeight="1" x14ac:dyDescent="0.3">
      <c r="B27" s="1" t="s">
        <v>18</v>
      </c>
      <c r="C27" s="67" t="s">
        <v>72</v>
      </c>
      <c r="D27" s="67"/>
      <c r="E27" s="2"/>
      <c r="F27" s="2"/>
      <c r="G27" s="2"/>
      <c r="H27" s="3"/>
    </row>
    <row r="28" spans="2:8" ht="21" customHeight="1" x14ac:dyDescent="0.3">
      <c r="B28" s="4" t="s">
        <v>16</v>
      </c>
      <c r="C28" s="68" t="s">
        <v>74</v>
      </c>
      <c r="D28" s="68"/>
      <c r="E28" s="2" t="s">
        <v>8</v>
      </c>
      <c r="F28" s="2"/>
      <c r="G28" s="2">
        <v>1830</v>
      </c>
      <c r="H28" s="3">
        <f t="shared" si="1"/>
        <v>0</v>
      </c>
    </row>
    <row r="29" spans="2:8" ht="54.75" customHeight="1" x14ac:dyDescent="0.3">
      <c r="B29" s="1" t="s">
        <v>19</v>
      </c>
      <c r="C29" s="67" t="s">
        <v>72</v>
      </c>
      <c r="D29" s="67"/>
      <c r="E29" s="2"/>
      <c r="F29" s="2"/>
      <c r="G29" s="2"/>
      <c r="H29" s="3"/>
    </row>
    <row r="30" spans="2:8" ht="21" customHeight="1" x14ac:dyDescent="0.3">
      <c r="B30" s="4" t="s">
        <v>16</v>
      </c>
      <c r="C30" s="68" t="s">
        <v>142</v>
      </c>
      <c r="D30" s="68"/>
      <c r="E30" s="2" t="s">
        <v>8</v>
      </c>
      <c r="F30" s="2"/>
      <c r="G30" s="2">
        <v>1800</v>
      </c>
      <c r="H30" s="3">
        <f>G30*F30</f>
        <v>0</v>
      </c>
    </row>
    <row r="31" spans="2:8" ht="43.8" customHeight="1" x14ac:dyDescent="0.3">
      <c r="B31" s="1" t="s">
        <v>20</v>
      </c>
      <c r="C31" s="67" t="s">
        <v>72</v>
      </c>
      <c r="D31" s="67"/>
      <c r="E31" s="2"/>
      <c r="F31" s="2"/>
      <c r="G31" s="2"/>
      <c r="H31" s="3"/>
    </row>
    <row r="32" spans="2:8" ht="21" customHeight="1" x14ac:dyDescent="0.3">
      <c r="B32" s="45" t="s">
        <v>16</v>
      </c>
      <c r="C32" s="76" t="s">
        <v>110</v>
      </c>
      <c r="D32" s="76"/>
      <c r="E32" s="46" t="s">
        <v>8</v>
      </c>
      <c r="F32" s="46"/>
      <c r="G32" s="46">
        <v>2200</v>
      </c>
      <c r="H32" s="47">
        <f>G32*F32</f>
        <v>0</v>
      </c>
    </row>
    <row r="33" spans="2:9" ht="55.05" customHeight="1" x14ac:dyDescent="0.3">
      <c r="B33" s="1" t="s">
        <v>21</v>
      </c>
      <c r="C33" s="67" t="s">
        <v>112</v>
      </c>
      <c r="D33" s="67"/>
      <c r="E33" s="2"/>
      <c r="F33" s="2"/>
      <c r="G33" s="2"/>
      <c r="H33" s="3"/>
    </row>
    <row r="34" spans="2:9" ht="21" customHeight="1" x14ac:dyDescent="0.3">
      <c r="B34" s="4" t="s">
        <v>16</v>
      </c>
      <c r="C34" s="68" t="s">
        <v>143</v>
      </c>
      <c r="D34" s="68"/>
      <c r="E34" s="2" t="s">
        <v>8</v>
      </c>
      <c r="F34" s="2"/>
      <c r="G34" s="2">
        <v>9500</v>
      </c>
      <c r="H34" s="3">
        <f>G34*F34</f>
        <v>0</v>
      </c>
    </row>
    <row r="35" spans="2:9" ht="21" customHeight="1" x14ac:dyDescent="0.3">
      <c r="B35" s="4"/>
      <c r="C35" s="79"/>
      <c r="D35" s="80"/>
      <c r="E35" s="2"/>
      <c r="F35" s="2"/>
      <c r="G35" s="2"/>
      <c r="H35" s="3"/>
    </row>
    <row r="36" spans="2:9" ht="73.5" customHeight="1" x14ac:dyDescent="0.3">
      <c r="B36" s="48">
        <v>2</v>
      </c>
      <c r="C36" s="81" t="s">
        <v>113</v>
      </c>
      <c r="D36" s="82"/>
      <c r="E36" s="46"/>
      <c r="F36" s="46"/>
      <c r="G36" s="46"/>
      <c r="H36" s="47"/>
    </row>
    <row r="37" spans="2:9" ht="21" customHeight="1" x14ac:dyDescent="0.3">
      <c r="B37" s="38" t="s">
        <v>16</v>
      </c>
      <c r="C37" s="77" t="s">
        <v>22</v>
      </c>
      <c r="D37" s="78"/>
      <c r="E37" s="39" t="s">
        <v>48</v>
      </c>
      <c r="F37" s="39">
        <v>1</v>
      </c>
      <c r="G37" s="39">
        <v>295</v>
      </c>
      <c r="H37" s="40">
        <f t="shared" ref="H37:H39" si="2">G37*F37</f>
        <v>295</v>
      </c>
    </row>
    <row r="38" spans="2:9" ht="21" customHeight="1" x14ac:dyDescent="0.3">
      <c r="B38" s="4" t="s">
        <v>24</v>
      </c>
      <c r="C38" s="65" t="s">
        <v>25</v>
      </c>
      <c r="D38" s="66"/>
      <c r="E38" s="2" t="s">
        <v>48</v>
      </c>
      <c r="F38" s="2"/>
      <c r="G38" s="2">
        <v>295</v>
      </c>
      <c r="H38" s="3">
        <f t="shared" si="2"/>
        <v>0</v>
      </c>
    </row>
    <row r="39" spans="2:9" ht="21" customHeight="1" x14ac:dyDescent="0.3">
      <c r="B39" s="4" t="s">
        <v>26</v>
      </c>
      <c r="C39" s="65" t="s">
        <v>144</v>
      </c>
      <c r="D39" s="66"/>
      <c r="E39" s="2" t="s">
        <v>48</v>
      </c>
      <c r="F39" s="2"/>
      <c r="G39" s="2">
        <v>900</v>
      </c>
      <c r="H39" s="3">
        <f t="shared" si="2"/>
        <v>0</v>
      </c>
    </row>
    <row r="40" spans="2:9" ht="21" customHeight="1" x14ac:dyDescent="0.3">
      <c r="B40" s="1"/>
      <c r="C40" s="74"/>
      <c r="D40" s="75"/>
      <c r="E40" s="2"/>
      <c r="F40" s="2"/>
      <c r="G40" s="2"/>
      <c r="H40" s="3"/>
    </row>
    <row r="41" spans="2:9" ht="90.75" customHeight="1" x14ac:dyDescent="0.3">
      <c r="B41" s="48">
        <v>3</v>
      </c>
      <c r="C41" s="81" t="s">
        <v>49</v>
      </c>
      <c r="D41" s="82"/>
      <c r="E41" s="46"/>
      <c r="F41" s="46"/>
      <c r="G41" s="46"/>
      <c r="H41" s="47"/>
    </row>
    <row r="42" spans="2:9" ht="21" customHeight="1" x14ac:dyDescent="0.3">
      <c r="B42" s="38" t="s">
        <v>16</v>
      </c>
      <c r="C42" s="77" t="s">
        <v>22</v>
      </c>
      <c r="D42" s="78"/>
      <c r="E42" s="39" t="s">
        <v>23</v>
      </c>
      <c r="F42" s="39">
        <v>15</v>
      </c>
      <c r="G42" s="39">
        <v>850</v>
      </c>
      <c r="H42" s="40">
        <f>G42*F42</f>
        <v>12750</v>
      </c>
    </row>
    <row r="43" spans="2:9" ht="21" customHeight="1" x14ac:dyDescent="0.3">
      <c r="B43" s="4" t="s">
        <v>24</v>
      </c>
      <c r="C43" s="65" t="s">
        <v>25</v>
      </c>
      <c r="D43" s="66"/>
      <c r="E43" s="2" t="s">
        <v>23</v>
      </c>
      <c r="F43" s="2"/>
      <c r="G43" s="2">
        <v>850</v>
      </c>
      <c r="H43" s="3">
        <f>G43*F43</f>
        <v>0</v>
      </c>
    </row>
    <row r="44" spans="2:9" ht="21" customHeight="1" x14ac:dyDescent="0.3">
      <c r="B44" s="45" t="s">
        <v>26</v>
      </c>
      <c r="C44" s="63" t="s">
        <v>50</v>
      </c>
      <c r="D44" s="64"/>
      <c r="E44" s="46" t="s">
        <v>23</v>
      </c>
      <c r="F44" s="46"/>
      <c r="G44" s="46">
        <v>950</v>
      </c>
      <c r="H44" s="47">
        <f>G44*F44</f>
        <v>0</v>
      </c>
    </row>
    <row r="45" spans="2:9" ht="114" customHeight="1" x14ac:dyDescent="0.3">
      <c r="B45" s="4">
        <v>4</v>
      </c>
      <c r="C45" s="107" t="s">
        <v>120</v>
      </c>
      <c r="D45" s="108"/>
      <c r="E45" s="2"/>
      <c r="F45" s="2"/>
      <c r="G45" s="2"/>
      <c r="H45" s="3"/>
      <c r="I45" s="42"/>
    </row>
    <row r="46" spans="2:9" ht="21" customHeight="1" x14ac:dyDescent="0.3">
      <c r="B46" s="53" t="s">
        <v>121</v>
      </c>
      <c r="C46" s="68" t="s">
        <v>122</v>
      </c>
      <c r="D46" s="68" t="s">
        <v>123</v>
      </c>
      <c r="E46" s="2" t="s">
        <v>23</v>
      </c>
      <c r="F46" s="2"/>
      <c r="G46" s="46">
        <v>400</v>
      </c>
      <c r="H46" s="54">
        <f>G46*F46</f>
        <v>0</v>
      </c>
    </row>
    <row r="47" spans="2:9" ht="21" customHeight="1" x14ac:dyDescent="0.3">
      <c r="B47" s="53" t="s">
        <v>124</v>
      </c>
      <c r="C47" s="68" t="s">
        <v>125</v>
      </c>
      <c r="D47" s="68" t="s">
        <v>123</v>
      </c>
      <c r="E47" s="2" t="s">
        <v>23</v>
      </c>
      <c r="F47" s="2"/>
      <c r="G47" s="46">
        <v>400</v>
      </c>
      <c r="H47" s="54">
        <f t="shared" ref="H47:H54" si="3">G47*F47</f>
        <v>0</v>
      </c>
    </row>
    <row r="48" spans="2:9" ht="21" customHeight="1" x14ac:dyDescent="0.3">
      <c r="B48" s="53" t="s">
        <v>126</v>
      </c>
      <c r="C48" s="68" t="s">
        <v>127</v>
      </c>
      <c r="D48" s="68" t="s">
        <v>123</v>
      </c>
      <c r="E48" s="2" t="s">
        <v>23</v>
      </c>
      <c r="F48" s="2"/>
      <c r="G48" s="2">
        <v>500</v>
      </c>
      <c r="H48" s="54">
        <f t="shared" si="3"/>
        <v>0</v>
      </c>
    </row>
    <row r="49" spans="2:8" ht="21" customHeight="1" x14ac:dyDescent="0.3">
      <c r="B49" s="53" t="s">
        <v>128</v>
      </c>
      <c r="C49" s="68" t="s">
        <v>129</v>
      </c>
      <c r="D49" s="68" t="s">
        <v>123</v>
      </c>
      <c r="E49" s="2" t="s">
        <v>23</v>
      </c>
      <c r="F49" s="2"/>
      <c r="G49" s="2">
        <v>500</v>
      </c>
      <c r="H49" s="54">
        <f t="shared" si="3"/>
        <v>0</v>
      </c>
    </row>
    <row r="50" spans="2:8" ht="21" customHeight="1" x14ac:dyDescent="0.3">
      <c r="B50" s="53" t="s">
        <v>130</v>
      </c>
      <c r="C50" s="68" t="s">
        <v>131</v>
      </c>
      <c r="D50" s="68" t="s">
        <v>123</v>
      </c>
      <c r="E50" s="2" t="s">
        <v>23</v>
      </c>
      <c r="F50" s="2"/>
      <c r="G50" s="2">
        <v>600</v>
      </c>
      <c r="H50" s="54">
        <f t="shared" si="3"/>
        <v>0</v>
      </c>
    </row>
    <row r="51" spans="2:8" ht="21" customHeight="1" x14ac:dyDescent="0.3">
      <c r="B51" s="53" t="s">
        <v>132</v>
      </c>
      <c r="C51" s="68" t="s">
        <v>133</v>
      </c>
      <c r="D51" s="68" t="s">
        <v>123</v>
      </c>
      <c r="E51" s="2" t="s">
        <v>23</v>
      </c>
      <c r="F51" s="2"/>
      <c r="G51" s="2">
        <v>900</v>
      </c>
      <c r="H51" s="54">
        <f t="shared" si="3"/>
        <v>0</v>
      </c>
    </row>
    <row r="52" spans="2:8" ht="21" customHeight="1" x14ac:dyDescent="0.3">
      <c r="B52" s="53" t="s">
        <v>134</v>
      </c>
      <c r="C52" s="68" t="s">
        <v>135</v>
      </c>
      <c r="D52" s="68" t="s">
        <v>123</v>
      </c>
      <c r="E52" s="2" t="s">
        <v>23</v>
      </c>
      <c r="F52" s="2"/>
      <c r="G52" s="2">
        <v>1100</v>
      </c>
      <c r="H52" s="54">
        <f t="shared" si="3"/>
        <v>0</v>
      </c>
    </row>
    <row r="53" spans="2:8" ht="21" customHeight="1" x14ac:dyDescent="0.3">
      <c r="B53" s="53" t="s">
        <v>136</v>
      </c>
      <c r="C53" s="68" t="s">
        <v>137</v>
      </c>
      <c r="D53" s="68" t="s">
        <v>123</v>
      </c>
      <c r="E53" s="2" t="s">
        <v>23</v>
      </c>
      <c r="F53" s="2"/>
      <c r="G53" s="46">
        <v>1250</v>
      </c>
      <c r="H53" s="54">
        <f t="shared" si="3"/>
        <v>0</v>
      </c>
    </row>
    <row r="54" spans="2:8" ht="21" customHeight="1" x14ac:dyDescent="0.3">
      <c r="B54" s="53" t="s">
        <v>138</v>
      </c>
      <c r="C54" s="68" t="s">
        <v>139</v>
      </c>
      <c r="D54" s="68" t="s">
        <v>123</v>
      </c>
      <c r="E54" s="2" t="s">
        <v>23</v>
      </c>
      <c r="F54" s="2"/>
      <c r="G54" s="46">
        <v>1450</v>
      </c>
      <c r="H54" s="54">
        <f t="shared" si="3"/>
        <v>0</v>
      </c>
    </row>
    <row r="55" spans="2:8" ht="21" customHeight="1" x14ac:dyDescent="0.3">
      <c r="B55" s="52"/>
      <c r="C55" s="109"/>
      <c r="D55" s="110"/>
      <c r="E55" s="50"/>
      <c r="F55" s="50"/>
      <c r="G55" s="50"/>
      <c r="H55" s="51"/>
    </row>
    <row r="56" spans="2:8" ht="79.5" customHeight="1" x14ac:dyDescent="0.3">
      <c r="B56" s="1">
        <v>5</v>
      </c>
      <c r="C56" s="111" t="s">
        <v>51</v>
      </c>
      <c r="D56" s="112"/>
      <c r="E56" s="2"/>
      <c r="F56" s="2"/>
      <c r="G56" s="2"/>
      <c r="H56" s="3"/>
    </row>
    <row r="57" spans="2:8" ht="21" customHeight="1" x14ac:dyDescent="0.3">
      <c r="B57" s="4" t="s">
        <v>16</v>
      </c>
      <c r="C57" s="65" t="s">
        <v>52</v>
      </c>
      <c r="D57" s="66"/>
      <c r="E57" s="2" t="s">
        <v>23</v>
      </c>
      <c r="F57" s="2"/>
      <c r="G57" s="2">
        <v>150</v>
      </c>
      <c r="H57" s="3">
        <f t="shared" ref="H57:H60" si="4">G57*F57</f>
        <v>0</v>
      </c>
    </row>
    <row r="58" spans="2:8" ht="21" customHeight="1" x14ac:dyDescent="0.3">
      <c r="B58" s="4" t="s">
        <v>24</v>
      </c>
      <c r="C58" s="65" t="s">
        <v>53</v>
      </c>
      <c r="D58" s="66"/>
      <c r="E58" s="2" t="s">
        <v>23</v>
      </c>
      <c r="F58" s="2"/>
      <c r="G58" s="2">
        <v>130</v>
      </c>
      <c r="H58" s="3">
        <f t="shared" si="4"/>
        <v>0</v>
      </c>
    </row>
    <row r="59" spans="2:8" ht="21" customHeight="1" x14ac:dyDescent="0.3">
      <c r="B59" s="38" t="s">
        <v>26</v>
      </c>
      <c r="C59" s="77" t="s">
        <v>54</v>
      </c>
      <c r="D59" s="78"/>
      <c r="E59" s="39" t="s">
        <v>23</v>
      </c>
      <c r="F59" s="39">
        <v>18</v>
      </c>
      <c r="G59" s="39">
        <v>150</v>
      </c>
      <c r="H59" s="40">
        <f t="shared" si="4"/>
        <v>2700</v>
      </c>
    </row>
    <row r="60" spans="2:8" ht="21" customHeight="1" x14ac:dyDescent="0.3">
      <c r="B60" s="4" t="s">
        <v>31</v>
      </c>
      <c r="C60" s="65" t="s">
        <v>55</v>
      </c>
      <c r="D60" s="66"/>
      <c r="E60" s="2" t="s">
        <v>23</v>
      </c>
      <c r="F60" s="2"/>
      <c r="G60" s="2">
        <v>145</v>
      </c>
      <c r="H60" s="3">
        <f t="shared" si="4"/>
        <v>0</v>
      </c>
    </row>
    <row r="61" spans="2:8" ht="59.1" customHeight="1" x14ac:dyDescent="0.3">
      <c r="B61" s="1">
        <v>6</v>
      </c>
      <c r="C61" s="111" t="s">
        <v>56</v>
      </c>
      <c r="D61" s="112"/>
      <c r="E61" s="2"/>
      <c r="F61" s="2"/>
      <c r="G61" s="2"/>
      <c r="H61" s="3"/>
    </row>
    <row r="62" spans="2:8" ht="21" customHeight="1" x14ac:dyDescent="0.3">
      <c r="B62" s="38" t="s">
        <v>16</v>
      </c>
      <c r="C62" s="77" t="s">
        <v>27</v>
      </c>
      <c r="D62" s="78"/>
      <c r="E62" s="39" t="s">
        <v>23</v>
      </c>
      <c r="F62" s="39">
        <v>19</v>
      </c>
      <c r="G62" s="39">
        <v>120</v>
      </c>
      <c r="H62" s="40">
        <f>G62*F62</f>
        <v>2280</v>
      </c>
    </row>
    <row r="63" spans="2:8" ht="21" customHeight="1" x14ac:dyDescent="0.3">
      <c r="B63" s="4" t="s">
        <v>24</v>
      </c>
      <c r="C63" s="65" t="s">
        <v>28</v>
      </c>
      <c r="D63" s="66"/>
      <c r="E63" s="2" t="s">
        <v>23</v>
      </c>
      <c r="F63" s="2"/>
      <c r="G63" s="2">
        <v>130</v>
      </c>
      <c r="H63" s="3">
        <f t="shared" ref="H63:H64" si="5">G63*F63</f>
        <v>0</v>
      </c>
    </row>
    <row r="64" spans="2:8" ht="21" customHeight="1" x14ac:dyDescent="0.3">
      <c r="B64" s="4" t="s">
        <v>26</v>
      </c>
      <c r="C64" s="65" t="s">
        <v>29</v>
      </c>
      <c r="D64" s="66"/>
      <c r="E64" s="2" t="s">
        <v>23</v>
      </c>
      <c r="F64" s="2"/>
      <c r="G64" s="2">
        <v>140</v>
      </c>
      <c r="H64" s="3">
        <f t="shared" si="5"/>
        <v>0</v>
      </c>
    </row>
    <row r="65" spans="2:9" ht="60" customHeight="1" x14ac:dyDescent="0.3">
      <c r="B65" s="1">
        <v>7</v>
      </c>
      <c r="C65" s="111" t="s">
        <v>58</v>
      </c>
      <c r="D65" s="112"/>
      <c r="E65" s="2"/>
      <c r="F65" s="2"/>
      <c r="G65" s="2"/>
      <c r="H65" s="3"/>
    </row>
    <row r="66" spans="2:9" ht="21" customHeight="1" x14ac:dyDescent="0.3">
      <c r="B66" s="38" t="s">
        <v>16</v>
      </c>
      <c r="C66" s="77" t="s">
        <v>59</v>
      </c>
      <c r="D66" s="78"/>
      <c r="E66" s="39" t="s">
        <v>30</v>
      </c>
      <c r="F66" s="39">
        <v>1</v>
      </c>
      <c r="G66" s="39">
        <v>900</v>
      </c>
      <c r="H66" s="40">
        <f>G66*F66</f>
        <v>900</v>
      </c>
    </row>
    <row r="67" spans="2:9" ht="21" customHeight="1" x14ac:dyDescent="0.3">
      <c r="B67" s="4" t="s">
        <v>24</v>
      </c>
      <c r="C67" s="65" t="s">
        <v>61</v>
      </c>
      <c r="D67" s="66"/>
      <c r="E67" s="2" t="s">
        <v>30</v>
      </c>
      <c r="F67" s="2"/>
      <c r="G67" s="2">
        <v>900</v>
      </c>
      <c r="H67" s="3">
        <f t="shared" ref="H67:H68" si="6">G67*F67</f>
        <v>0</v>
      </c>
    </row>
    <row r="68" spans="2:9" ht="21" customHeight="1" x14ac:dyDescent="0.3">
      <c r="B68" s="4" t="s">
        <v>26</v>
      </c>
      <c r="C68" s="65" t="s">
        <v>62</v>
      </c>
      <c r="D68" s="66"/>
      <c r="E68" s="2" t="s">
        <v>30</v>
      </c>
      <c r="F68" s="2"/>
      <c r="G68" s="2">
        <v>1000</v>
      </c>
      <c r="H68" s="3">
        <f t="shared" si="6"/>
        <v>0</v>
      </c>
    </row>
    <row r="69" spans="2:9" ht="21" customHeight="1" x14ac:dyDescent="0.3">
      <c r="B69" s="4" t="s">
        <v>31</v>
      </c>
      <c r="C69" s="65" t="s">
        <v>63</v>
      </c>
      <c r="D69" s="66"/>
      <c r="E69" s="2" t="s">
        <v>30</v>
      </c>
      <c r="F69" s="2"/>
      <c r="G69" s="2">
        <v>2100</v>
      </c>
      <c r="H69" s="3">
        <f t="shared" ref="H69:H70" si="7">G69*F69</f>
        <v>0</v>
      </c>
    </row>
    <row r="70" spans="2:9" ht="21" customHeight="1" x14ac:dyDescent="0.3">
      <c r="B70" s="4" t="s">
        <v>32</v>
      </c>
      <c r="C70" s="65" t="s">
        <v>64</v>
      </c>
      <c r="D70" s="66"/>
      <c r="E70" s="2" t="s">
        <v>30</v>
      </c>
      <c r="F70" s="2"/>
      <c r="G70" s="2">
        <v>2300</v>
      </c>
      <c r="H70" s="3">
        <f t="shared" si="7"/>
        <v>0</v>
      </c>
    </row>
    <row r="71" spans="2:9" ht="21" customHeight="1" x14ac:dyDescent="0.3">
      <c r="B71" s="4" t="s">
        <v>111</v>
      </c>
      <c r="C71" s="65" t="s">
        <v>103</v>
      </c>
      <c r="D71" s="66"/>
      <c r="E71" s="2" t="s">
        <v>65</v>
      </c>
      <c r="F71" s="2"/>
      <c r="G71" s="2">
        <v>160</v>
      </c>
      <c r="H71" s="3">
        <f>G71*F71</f>
        <v>0</v>
      </c>
    </row>
    <row r="72" spans="2:9" ht="54" customHeight="1" x14ac:dyDescent="0.3">
      <c r="B72" s="1">
        <v>8</v>
      </c>
      <c r="C72" s="111" t="s">
        <v>57</v>
      </c>
      <c r="D72" s="112"/>
      <c r="E72" s="2"/>
      <c r="F72" s="2"/>
      <c r="G72" s="2"/>
      <c r="H72" s="3"/>
    </row>
    <row r="73" spans="2:9" ht="21" customHeight="1" x14ac:dyDescent="0.3">
      <c r="B73" s="45" t="s">
        <v>16</v>
      </c>
      <c r="C73" s="63" t="s">
        <v>59</v>
      </c>
      <c r="D73" s="64"/>
      <c r="E73" s="46" t="s">
        <v>30</v>
      </c>
      <c r="F73" s="46"/>
      <c r="G73" s="46">
        <v>1000</v>
      </c>
      <c r="H73" s="47">
        <f>G73*F73</f>
        <v>0</v>
      </c>
    </row>
    <row r="74" spans="2:9" ht="21" customHeight="1" x14ac:dyDescent="0.3">
      <c r="B74" s="4" t="s">
        <v>24</v>
      </c>
      <c r="C74" s="65" t="s">
        <v>61</v>
      </c>
      <c r="D74" s="66"/>
      <c r="E74" s="2" t="s">
        <v>30</v>
      </c>
      <c r="F74" s="2"/>
      <c r="G74" s="2">
        <v>1000</v>
      </c>
      <c r="H74" s="3">
        <f t="shared" ref="H74:H77" si="8">G74*F74</f>
        <v>0</v>
      </c>
    </row>
    <row r="75" spans="2:9" ht="21" customHeight="1" x14ac:dyDescent="0.3">
      <c r="B75" s="45" t="s">
        <v>26</v>
      </c>
      <c r="C75" s="63" t="s">
        <v>62</v>
      </c>
      <c r="D75" s="64"/>
      <c r="E75" s="46" t="s">
        <v>30</v>
      </c>
      <c r="F75" s="46"/>
      <c r="G75" s="46">
        <v>1070</v>
      </c>
      <c r="H75" s="47">
        <f t="shared" si="8"/>
        <v>0</v>
      </c>
    </row>
    <row r="76" spans="2:9" ht="21" customHeight="1" x14ac:dyDescent="0.3">
      <c r="B76" s="45" t="s">
        <v>31</v>
      </c>
      <c r="C76" s="63" t="s">
        <v>63</v>
      </c>
      <c r="D76" s="64"/>
      <c r="E76" s="46" t="s">
        <v>30</v>
      </c>
      <c r="F76" s="46"/>
      <c r="G76" s="46">
        <v>1870</v>
      </c>
      <c r="H76" s="47">
        <f t="shared" si="8"/>
        <v>0</v>
      </c>
    </row>
    <row r="77" spans="2:9" ht="45" customHeight="1" x14ac:dyDescent="0.3">
      <c r="B77" s="4" t="s">
        <v>32</v>
      </c>
      <c r="C77" s="141" t="s">
        <v>148</v>
      </c>
      <c r="D77" s="142"/>
      <c r="E77" s="60" t="s">
        <v>65</v>
      </c>
      <c r="F77" s="60"/>
      <c r="G77" s="60">
        <v>150</v>
      </c>
      <c r="H77" s="61">
        <f t="shared" si="8"/>
        <v>0</v>
      </c>
      <c r="I77" s="42"/>
    </row>
    <row r="78" spans="2:9" ht="21" customHeight="1" x14ac:dyDescent="0.3">
      <c r="B78" s="4"/>
      <c r="C78" s="5"/>
      <c r="D78" s="6"/>
      <c r="E78" s="2"/>
      <c r="F78" s="2"/>
      <c r="G78" s="2"/>
      <c r="H78" s="3"/>
    </row>
    <row r="79" spans="2:9" ht="59.1" customHeight="1" x14ac:dyDescent="0.3">
      <c r="B79" s="1">
        <v>9</v>
      </c>
      <c r="C79" s="111" t="s">
        <v>66</v>
      </c>
      <c r="D79" s="112"/>
      <c r="E79" s="2"/>
      <c r="F79" s="2"/>
      <c r="G79" s="2"/>
      <c r="H79" s="3"/>
    </row>
    <row r="80" spans="2:9" ht="21" customHeight="1" x14ac:dyDescent="0.3">
      <c r="B80" s="4" t="s">
        <v>16</v>
      </c>
      <c r="C80" s="65" t="s">
        <v>33</v>
      </c>
      <c r="D80" s="66"/>
      <c r="E80" s="2" t="s">
        <v>30</v>
      </c>
      <c r="F80" s="2"/>
      <c r="G80" s="2">
        <v>900</v>
      </c>
      <c r="H80" s="3">
        <f>G80*F80</f>
        <v>0</v>
      </c>
    </row>
    <row r="81" spans="2:8" ht="21" customHeight="1" x14ac:dyDescent="0.3">
      <c r="B81" s="4" t="s">
        <v>24</v>
      </c>
      <c r="C81" s="65" t="s">
        <v>67</v>
      </c>
      <c r="D81" s="66"/>
      <c r="E81" s="2" t="s">
        <v>30</v>
      </c>
      <c r="F81" s="2"/>
      <c r="G81" s="2">
        <v>1050</v>
      </c>
      <c r="H81" s="3">
        <f t="shared" ref="H81:H83" si="9">G81*F81</f>
        <v>0</v>
      </c>
    </row>
    <row r="82" spans="2:8" ht="21" customHeight="1" x14ac:dyDescent="0.3">
      <c r="B82" s="4" t="s">
        <v>26</v>
      </c>
      <c r="C82" s="65" t="s">
        <v>34</v>
      </c>
      <c r="D82" s="66"/>
      <c r="E82" s="2" t="s">
        <v>30</v>
      </c>
      <c r="F82" s="2"/>
      <c r="G82" s="2">
        <v>1100</v>
      </c>
      <c r="H82" s="3">
        <f t="shared" si="9"/>
        <v>0</v>
      </c>
    </row>
    <row r="83" spans="2:8" ht="21" customHeight="1" x14ac:dyDescent="0.3">
      <c r="B83" s="45" t="s">
        <v>31</v>
      </c>
      <c r="C83" s="63" t="s">
        <v>35</v>
      </c>
      <c r="D83" s="64"/>
      <c r="E83" s="46" t="s">
        <v>30</v>
      </c>
      <c r="F83" s="46"/>
      <c r="G83" s="46">
        <v>1174</v>
      </c>
      <c r="H83" s="47">
        <f t="shared" si="9"/>
        <v>0</v>
      </c>
    </row>
    <row r="84" spans="2:8" ht="21" customHeight="1" x14ac:dyDescent="0.3">
      <c r="B84" s="45"/>
      <c r="C84" s="63"/>
      <c r="D84" s="64"/>
      <c r="E84" s="46"/>
      <c r="F84" s="46"/>
      <c r="G84" s="46"/>
      <c r="H84" s="47"/>
    </row>
    <row r="85" spans="2:8" ht="74.099999999999994" customHeight="1" x14ac:dyDescent="0.3">
      <c r="B85" s="1">
        <v>10</v>
      </c>
      <c r="C85" s="111" t="s">
        <v>68</v>
      </c>
      <c r="D85" s="112"/>
      <c r="E85" s="2"/>
      <c r="F85" s="2"/>
      <c r="G85" s="2"/>
      <c r="H85" s="3"/>
    </row>
    <row r="86" spans="2:8" ht="21" customHeight="1" x14ac:dyDescent="0.3">
      <c r="B86" s="4" t="s">
        <v>16</v>
      </c>
      <c r="C86" s="65" t="s">
        <v>69</v>
      </c>
      <c r="D86" s="66"/>
      <c r="E86" s="2" t="s">
        <v>30</v>
      </c>
      <c r="F86" s="2"/>
      <c r="G86" s="2">
        <v>75</v>
      </c>
      <c r="H86" s="3">
        <f>G86*F86</f>
        <v>0</v>
      </c>
    </row>
    <row r="87" spans="2:8" ht="21" customHeight="1" x14ac:dyDescent="0.3">
      <c r="B87" s="4" t="s">
        <v>24</v>
      </c>
      <c r="C87" s="65" t="s">
        <v>70</v>
      </c>
      <c r="D87" s="66"/>
      <c r="E87" s="2" t="s">
        <v>30</v>
      </c>
      <c r="F87" s="2"/>
      <c r="G87" s="2">
        <v>95</v>
      </c>
      <c r="H87" s="3">
        <f t="shared" ref="H87:H90" si="10">G87*F87</f>
        <v>0</v>
      </c>
    </row>
    <row r="88" spans="2:8" ht="21" customHeight="1" x14ac:dyDescent="0.3">
      <c r="B88" s="4" t="s">
        <v>26</v>
      </c>
      <c r="C88" s="65" t="s">
        <v>71</v>
      </c>
      <c r="D88" s="66"/>
      <c r="E88" s="2" t="s">
        <v>30</v>
      </c>
      <c r="F88" s="2"/>
      <c r="G88" s="2">
        <v>130</v>
      </c>
      <c r="H88" s="3">
        <f t="shared" si="10"/>
        <v>0</v>
      </c>
    </row>
    <row r="89" spans="2:8" ht="21" customHeight="1" x14ac:dyDescent="0.3">
      <c r="B89" s="38" t="s">
        <v>31</v>
      </c>
      <c r="C89" s="77" t="s">
        <v>106</v>
      </c>
      <c r="D89" s="78"/>
      <c r="E89" s="39" t="s">
        <v>30</v>
      </c>
      <c r="F89" s="39">
        <v>30</v>
      </c>
      <c r="G89" s="39">
        <v>180</v>
      </c>
      <c r="H89" s="40">
        <f t="shared" si="10"/>
        <v>5400</v>
      </c>
    </row>
    <row r="90" spans="2:8" ht="80.099999999999994" customHeight="1" x14ac:dyDescent="0.3">
      <c r="B90" s="1">
        <v>11</v>
      </c>
      <c r="C90" s="137" t="s">
        <v>117</v>
      </c>
      <c r="D90" s="138"/>
      <c r="E90" s="2" t="s">
        <v>30</v>
      </c>
      <c r="F90" s="2"/>
      <c r="G90" s="2">
        <v>2500</v>
      </c>
      <c r="H90" s="3">
        <f t="shared" si="10"/>
        <v>0</v>
      </c>
    </row>
    <row r="91" spans="2:8" ht="22.5" customHeight="1" x14ac:dyDescent="0.3">
      <c r="B91" s="4"/>
      <c r="C91" s="128"/>
      <c r="D91" s="129"/>
      <c r="E91" s="2"/>
      <c r="F91" s="2"/>
      <c r="G91" s="2"/>
      <c r="H91" s="3"/>
    </row>
    <row r="92" spans="2:8" x14ac:dyDescent="0.3">
      <c r="B92" s="1">
        <v>12</v>
      </c>
      <c r="C92" s="139" t="s">
        <v>75</v>
      </c>
      <c r="D92" s="140"/>
      <c r="E92" s="2"/>
      <c r="F92" s="2"/>
      <c r="G92" s="2"/>
      <c r="H92" s="3"/>
    </row>
    <row r="93" spans="2:8" ht="30" customHeight="1" x14ac:dyDescent="0.3">
      <c r="B93" s="4" t="s">
        <v>16</v>
      </c>
      <c r="C93" s="107" t="s">
        <v>76</v>
      </c>
      <c r="D93" s="108"/>
      <c r="E93" s="2" t="s">
        <v>60</v>
      </c>
      <c r="F93" s="2"/>
      <c r="G93" s="2">
        <v>5000</v>
      </c>
      <c r="H93" s="3">
        <f>G93*F93</f>
        <v>0</v>
      </c>
    </row>
    <row r="94" spans="2:8" ht="30" customHeight="1" x14ac:dyDescent="0.3">
      <c r="B94" s="4" t="s">
        <v>24</v>
      </c>
      <c r="C94" s="107" t="s">
        <v>77</v>
      </c>
      <c r="D94" s="108"/>
      <c r="E94" s="2" t="s">
        <v>60</v>
      </c>
      <c r="F94" s="2"/>
      <c r="G94" s="2">
        <v>9000</v>
      </c>
      <c r="H94" s="3">
        <f t="shared" ref="H94:H100" si="11">G94*F94</f>
        <v>0</v>
      </c>
    </row>
    <row r="95" spans="2:8" ht="30" customHeight="1" x14ac:dyDescent="0.3">
      <c r="B95" s="4" t="s">
        <v>26</v>
      </c>
      <c r="C95" s="107" t="s">
        <v>78</v>
      </c>
      <c r="D95" s="108"/>
      <c r="E95" s="2" t="s">
        <v>60</v>
      </c>
      <c r="F95" s="2"/>
      <c r="G95" s="2">
        <v>13000</v>
      </c>
      <c r="H95" s="3">
        <f t="shared" si="11"/>
        <v>0</v>
      </c>
    </row>
    <row r="96" spans="2:8" ht="30" customHeight="1" x14ac:dyDescent="0.3">
      <c r="B96" s="4"/>
      <c r="C96" s="128"/>
      <c r="D96" s="129"/>
      <c r="E96" s="2"/>
      <c r="F96" s="2"/>
      <c r="G96" s="2"/>
      <c r="H96" s="3"/>
    </row>
    <row r="97" spans="2:9" x14ac:dyDescent="0.3">
      <c r="B97" s="1">
        <v>13</v>
      </c>
      <c r="C97" s="111" t="s">
        <v>79</v>
      </c>
      <c r="D97" s="112"/>
      <c r="E97" s="2"/>
      <c r="F97" s="2"/>
      <c r="G97" s="2"/>
      <c r="H97" s="3"/>
    </row>
    <row r="98" spans="2:9" x14ac:dyDescent="0.3">
      <c r="B98" s="4" t="s">
        <v>16</v>
      </c>
      <c r="C98" s="107" t="s">
        <v>80</v>
      </c>
      <c r="D98" s="108"/>
      <c r="E98" s="2" t="s">
        <v>60</v>
      </c>
      <c r="F98" s="2"/>
      <c r="G98" s="2">
        <v>4500</v>
      </c>
      <c r="H98" s="3">
        <f t="shared" si="11"/>
        <v>0</v>
      </c>
    </row>
    <row r="99" spans="2:9" x14ac:dyDescent="0.3">
      <c r="B99" s="4" t="s">
        <v>24</v>
      </c>
      <c r="C99" s="107" t="s">
        <v>81</v>
      </c>
      <c r="D99" s="108"/>
      <c r="E99" s="2" t="s">
        <v>60</v>
      </c>
      <c r="F99" s="2"/>
      <c r="G99" s="2">
        <v>6500</v>
      </c>
      <c r="H99" s="3">
        <f t="shared" si="11"/>
        <v>0</v>
      </c>
    </row>
    <row r="100" spans="2:9" ht="21" customHeight="1" x14ac:dyDescent="0.3">
      <c r="B100" s="4" t="s">
        <v>26</v>
      </c>
      <c r="C100" s="107" t="s">
        <v>82</v>
      </c>
      <c r="D100" s="108"/>
      <c r="E100" s="2" t="s">
        <v>60</v>
      </c>
      <c r="F100" s="2"/>
      <c r="G100" s="2">
        <v>9390</v>
      </c>
      <c r="H100" s="3">
        <f t="shared" si="11"/>
        <v>0</v>
      </c>
    </row>
    <row r="101" spans="2:9" ht="92.1" customHeight="1" x14ac:dyDescent="0.3">
      <c r="B101" s="1">
        <v>14</v>
      </c>
      <c r="C101" s="111" t="s">
        <v>83</v>
      </c>
      <c r="D101" s="112"/>
      <c r="E101" s="2"/>
      <c r="F101" s="2"/>
      <c r="G101" s="2"/>
      <c r="H101" s="3"/>
    </row>
    <row r="102" spans="2:9" ht="33.75" customHeight="1" x14ac:dyDescent="0.3">
      <c r="B102" s="4" t="s">
        <v>16</v>
      </c>
      <c r="C102" s="107" t="s">
        <v>84</v>
      </c>
      <c r="D102" s="108"/>
      <c r="E102" s="2" t="s">
        <v>60</v>
      </c>
      <c r="F102" s="2"/>
      <c r="G102" s="2">
        <v>5500</v>
      </c>
      <c r="H102" s="3">
        <f>G102*F102</f>
        <v>0</v>
      </c>
    </row>
    <row r="103" spans="2:9" ht="73.5" customHeight="1" x14ac:dyDescent="0.3">
      <c r="B103" s="1">
        <v>15</v>
      </c>
      <c r="C103" s="111" t="s">
        <v>85</v>
      </c>
      <c r="D103" s="112"/>
      <c r="E103" s="2"/>
      <c r="F103" s="2"/>
      <c r="G103" s="2"/>
      <c r="H103" s="3"/>
    </row>
    <row r="104" spans="2:9" x14ac:dyDescent="0.3">
      <c r="B104" s="4" t="s">
        <v>16</v>
      </c>
      <c r="C104" s="107" t="s">
        <v>86</v>
      </c>
      <c r="D104" s="112"/>
      <c r="E104" s="2" t="s">
        <v>60</v>
      </c>
      <c r="F104" s="2"/>
      <c r="G104" s="2">
        <v>3900</v>
      </c>
      <c r="H104" s="3">
        <f>G104*F104</f>
        <v>0</v>
      </c>
    </row>
    <row r="105" spans="2:9" ht="21" customHeight="1" x14ac:dyDescent="0.3">
      <c r="B105" s="4" t="s">
        <v>24</v>
      </c>
      <c r="C105" s="107" t="s">
        <v>87</v>
      </c>
      <c r="D105" s="108"/>
      <c r="E105" s="2" t="s">
        <v>60</v>
      </c>
      <c r="F105" s="2"/>
      <c r="G105" s="2">
        <v>5500</v>
      </c>
      <c r="H105" s="3">
        <f>G105*F105</f>
        <v>0</v>
      </c>
    </row>
    <row r="106" spans="2:9" ht="25.8" customHeight="1" x14ac:dyDescent="0.3">
      <c r="B106" s="1">
        <v>16</v>
      </c>
      <c r="C106" s="130" t="s">
        <v>145</v>
      </c>
      <c r="D106" s="131"/>
      <c r="E106" s="2" t="s">
        <v>60</v>
      </c>
      <c r="F106" s="2"/>
      <c r="G106" s="2">
        <v>16000</v>
      </c>
      <c r="H106" s="3">
        <f t="shared" ref="H106:H108" si="12">G106*F106</f>
        <v>0</v>
      </c>
    </row>
    <row r="107" spans="2:9" ht="21" customHeight="1" x14ac:dyDescent="0.3">
      <c r="B107" s="1">
        <v>17</v>
      </c>
      <c r="C107" s="111" t="s">
        <v>104</v>
      </c>
      <c r="D107" s="112"/>
      <c r="E107" s="2" t="s">
        <v>115</v>
      </c>
      <c r="F107" s="2"/>
      <c r="G107" s="2">
        <v>125</v>
      </c>
      <c r="H107" s="3">
        <f t="shared" si="12"/>
        <v>0</v>
      </c>
    </row>
    <row r="108" spans="2:9" ht="61.5" customHeight="1" x14ac:dyDescent="0.3">
      <c r="B108" s="1">
        <v>18</v>
      </c>
      <c r="C108" s="111" t="s">
        <v>149</v>
      </c>
      <c r="D108" s="112"/>
      <c r="E108" s="2" t="s">
        <v>115</v>
      </c>
      <c r="F108" s="2"/>
      <c r="G108" s="2">
        <v>65</v>
      </c>
      <c r="H108" s="3">
        <f t="shared" si="12"/>
        <v>0</v>
      </c>
      <c r="I108" s="42"/>
    </row>
    <row r="109" spans="2:9" ht="35.25" customHeight="1" x14ac:dyDescent="0.3">
      <c r="B109" s="1">
        <v>19</v>
      </c>
      <c r="C109" s="111" t="s">
        <v>146</v>
      </c>
      <c r="D109" s="112"/>
      <c r="E109" s="2" t="s">
        <v>115</v>
      </c>
      <c r="F109" s="2"/>
      <c r="G109" s="2">
        <v>110</v>
      </c>
      <c r="H109" s="3">
        <f t="shared" ref="H109" si="13">G109*F109</f>
        <v>0</v>
      </c>
      <c r="I109" s="42"/>
    </row>
    <row r="110" spans="2:9" ht="41.25" customHeight="1" x14ac:dyDescent="0.3">
      <c r="B110" s="62">
        <v>20</v>
      </c>
      <c r="C110" s="125" t="s">
        <v>119</v>
      </c>
      <c r="D110" s="126"/>
      <c r="E110" s="60" t="s">
        <v>115</v>
      </c>
      <c r="F110" s="60"/>
      <c r="G110" s="60">
        <v>2000</v>
      </c>
      <c r="H110" s="61">
        <f t="shared" ref="H110:H115" si="14">G110*F110</f>
        <v>0</v>
      </c>
      <c r="I110" s="42"/>
    </row>
    <row r="111" spans="2:9" ht="25.2" customHeight="1" x14ac:dyDescent="0.3">
      <c r="B111" s="1">
        <v>21</v>
      </c>
      <c r="C111" s="111" t="s">
        <v>114</v>
      </c>
      <c r="D111" s="112"/>
      <c r="E111" s="2" t="s">
        <v>60</v>
      </c>
      <c r="F111" s="2"/>
      <c r="G111" s="2">
        <v>1785</v>
      </c>
      <c r="H111" s="3">
        <f t="shared" si="14"/>
        <v>0</v>
      </c>
      <c r="I111" s="42"/>
    </row>
    <row r="112" spans="2:9" ht="30.6" customHeight="1" x14ac:dyDescent="0.3">
      <c r="B112" s="62">
        <v>22</v>
      </c>
      <c r="C112" s="111" t="s">
        <v>105</v>
      </c>
      <c r="D112" s="112"/>
      <c r="E112" s="2" t="s">
        <v>115</v>
      </c>
      <c r="F112" s="2"/>
      <c r="G112" s="2">
        <v>700</v>
      </c>
      <c r="H112" s="3">
        <f t="shared" si="14"/>
        <v>0</v>
      </c>
      <c r="I112" s="42"/>
    </row>
    <row r="113" spans="2:9" ht="73.8" customHeight="1" x14ac:dyDescent="0.3">
      <c r="B113" s="1">
        <v>23</v>
      </c>
      <c r="C113" s="111" t="s">
        <v>116</v>
      </c>
      <c r="D113" s="112"/>
      <c r="E113" s="2" t="s">
        <v>115</v>
      </c>
      <c r="F113" s="2"/>
      <c r="G113" s="2">
        <v>550</v>
      </c>
      <c r="H113" s="3">
        <f t="shared" si="14"/>
        <v>0</v>
      </c>
      <c r="I113" s="42"/>
    </row>
    <row r="114" spans="2:9" ht="53.4" customHeight="1" x14ac:dyDescent="0.3">
      <c r="B114" s="62">
        <v>24</v>
      </c>
      <c r="C114" s="135" t="s">
        <v>147</v>
      </c>
      <c r="D114" s="136"/>
      <c r="E114" s="2" t="s">
        <v>60</v>
      </c>
      <c r="F114" s="2"/>
      <c r="G114" s="2">
        <v>910</v>
      </c>
      <c r="H114" s="3">
        <f t="shared" si="14"/>
        <v>0</v>
      </c>
    </row>
    <row r="115" spans="2:9" ht="61.5" customHeight="1" thickBot="1" x14ac:dyDescent="0.35">
      <c r="B115" s="1">
        <v>25</v>
      </c>
      <c r="C115" s="125" t="s">
        <v>150</v>
      </c>
      <c r="D115" s="126"/>
      <c r="E115" s="2" t="s">
        <v>115</v>
      </c>
      <c r="F115" s="2"/>
      <c r="G115" s="2">
        <v>1000</v>
      </c>
      <c r="H115" s="3">
        <f t="shared" si="14"/>
        <v>0</v>
      </c>
    </row>
    <row r="116" spans="2:9" ht="21" customHeight="1" x14ac:dyDescent="0.3">
      <c r="B116" s="32"/>
      <c r="C116" s="104" t="s">
        <v>36</v>
      </c>
      <c r="D116" s="104"/>
      <c r="E116" s="104"/>
      <c r="F116" s="104"/>
      <c r="G116" s="33"/>
      <c r="H116" s="34">
        <f>SUM(H24:H115)</f>
        <v>25674</v>
      </c>
    </row>
    <row r="117" spans="2:9" ht="21" customHeight="1" x14ac:dyDescent="0.3">
      <c r="B117" s="4"/>
      <c r="C117" s="105" t="s">
        <v>37</v>
      </c>
      <c r="D117" s="105"/>
      <c r="E117" s="49">
        <v>0.18</v>
      </c>
      <c r="F117" s="2"/>
      <c r="G117" s="2"/>
      <c r="H117" s="3">
        <f>H116*18%</f>
        <v>4621.32</v>
      </c>
    </row>
    <row r="118" spans="2:9" ht="21" customHeight="1" thickBot="1" x14ac:dyDescent="0.35">
      <c r="B118" s="29"/>
      <c r="C118" s="106" t="s">
        <v>38</v>
      </c>
      <c r="D118" s="106"/>
      <c r="E118" s="106"/>
      <c r="F118" s="106"/>
      <c r="G118" s="30"/>
      <c r="H118" s="31">
        <f>SUM(H116:H117)</f>
        <v>30295.32</v>
      </c>
    </row>
    <row r="119" spans="2:9" ht="25.5" customHeight="1" thickBot="1" x14ac:dyDescent="0.35">
      <c r="B119" s="132" t="s">
        <v>88</v>
      </c>
      <c r="C119" s="133"/>
      <c r="D119" s="133"/>
      <c r="E119" s="133"/>
      <c r="F119" s="133"/>
      <c r="G119" s="133"/>
      <c r="H119" s="134"/>
    </row>
    <row r="120" spans="2:9" ht="27" customHeight="1" thickBot="1" x14ac:dyDescent="0.35">
      <c r="B120" s="123" t="s">
        <v>39</v>
      </c>
      <c r="C120" s="124"/>
      <c r="D120" s="120" t="s">
        <v>96</v>
      </c>
      <c r="E120" s="121"/>
      <c r="F120" s="121"/>
      <c r="G120" s="121"/>
      <c r="H120" s="122"/>
    </row>
    <row r="121" spans="2:9" ht="26.55" customHeight="1" thickTop="1" thickBot="1" x14ac:dyDescent="0.35">
      <c r="B121" s="123" t="s">
        <v>40</v>
      </c>
      <c r="C121" s="124"/>
      <c r="D121" s="120" t="s">
        <v>97</v>
      </c>
      <c r="E121" s="121"/>
      <c r="F121" s="121"/>
      <c r="G121" s="121"/>
      <c r="H121" s="122"/>
    </row>
    <row r="122" spans="2:9" ht="25.05" customHeight="1" thickTop="1" thickBot="1" x14ac:dyDescent="0.35">
      <c r="B122" s="123" t="s">
        <v>41</v>
      </c>
      <c r="C122" s="124"/>
      <c r="D122" s="120" t="s">
        <v>98</v>
      </c>
      <c r="E122" s="121"/>
      <c r="F122" s="121"/>
      <c r="G122" s="121"/>
      <c r="H122" s="122"/>
    </row>
    <row r="123" spans="2:9" ht="24.6" customHeight="1" thickTop="1" thickBot="1" x14ac:dyDescent="0.35">
      <c r="B123" s="118" t="s">
        <v>42</v>
      </c>
      <c r="C123" s="119"/>
      <c r="D123" s="120" t="s">
        <v>107</v>
      </c>
      <c r="E123" s="121"/>
      <c r="F123" s="121"/>
      <c r="G123" s="121"/>
      <c r="H123" s="122"/>
    </row>
    <row r="124" spans="2:9" ht="22.5" customHeight="1" thickTop="1" thickBot="1" x14ac:dyDescent="0.35">
      <c r="B124" s="118" t="s">
        <v>43</v>
      </c>
      <c r="C124" s="119"/>
      <c r="D124" s="120" t="s">
        <v>108</v>
      </c>
      <c r="E124" s="121"/>
      <c r="F124" s="121"/>
      <c r="G124" s="121"/>
      <c r="H124" s="122"/>
    </row>
    <row r="125" spans="2:9" ht="25.05" customHeight="1" thickTop="1" thickBot="1" x14ac:dyDescent="0.35">
      <c r="B125" s="118" t="s">
        <v>44</v>
      </c>
      <c r="C125" s="119"/>
      <c r="D125" s="120" t="s">
        <v>99</v>
      </c>
      <c r="E125" s="121"/>
      <c r="F125" s="121"/>
      <c r="G125" s="121"/>
      <c r="H125" s="122"/>
    </row>
    <row r="126" spans="2:9" ht="24.6" customHeight="1" thickTop="1" thickBot="1" x14ac:dyDescent="0.35">
      <c r="B126" s="118" t="s">
        <v>45</v>
      </c>
      <c r="C126" s="119"/>
      <c r="D126" s="120" t="s">
        <v>100</v>
      </c>
      <c r="E126" s="121"/>
      <c r="F126" s="121"/>
      <c r="G126" s="121"/>
      <c r="H126" s="122"/>
    </row>
    <row r="127" spans="2:9" ht="28.05" customHeight="1" thickTop="1" thickBot="1" x14ac:dyDescent="0.35">
      <c r="B127" s="118" t="s">
        <v>46</v>
      </c>
      <c r="C127" s="119"/>
      <c r="D127" s="127" t="s">
        <v>109</v>
      </c>
      <c r="E127" s="121"/>
      <c r="F127" s="121"/>
      <c r="G127" s="121"/>
      <c r="H127" s="122"/>
    </row>
    <row r="128" spans="2:9" ht="46.05" customHeight="1" thickTop="1" thickBot="1" x14ac:dyDescent="0.35">
      <c r="B128" s="113" t="s">
        <v>47</v>
      </c>
      <c r="C128" s="114"/>
      <c r="D128" s="115" t="s">
        <v>101</v>
      </c>
      <c r="E128" s="116"/>
      <c r="F128" s="116"/>
      <c r="G128" s="116"/>
      <c r="H128" s="117"/>
    </row>
  </sheetData>
  <mergeCells count="126">
    <mergeCell ref="C50:D50"/>
    <mergeCell ref="C51:D51"/>
    <mergeCell ref="C52:D52"/>
    <mergeCell ref="C114:D114"/>
    <mergeCell ref="C74:D74"/>
    <mergeCell ref="C75:D75"/>
    <mergeCell ref="C76:D76"/>
    <mergeCell ref="C85:D85"/>
    <mergeCell ref="C90:D90"/>
    <mergeCell ref="C92:D92"/>
    <mergeCell ref="C77:D77"/>
    <mergeCell ref="C53:D53"/>
    <mergeCell ref="C54:D54"/>
    <mergeCell ref="C113:D113"/>
    <mergeCell ref="C80:D80"/>
    <mergeCell ref="C81:D81"/>
    <mergeCell ref="C82:D82"/>
    <mergeCell ref="C83:D83"/>
    <mergeCell ref="C87:D87"/>
    <mergeCell ref="C88:D88"/>
    <mergeCell ref="C79:D79"/>
    <mergeCell ref="C115:D115"/>
    <mergeCell ref="D127:H127"/>
    <mergeCell ref="C89:D89"/>
    <mergeCell ref="C104:D104"/>
    <mergeCell ref="C105:D105"/>
    <mergeCell ref="C98:D98"/>
    <mergeCell ref="C99:D99"/>
    <mergeCell ref="C100:D100"/>
    <mergeCell ref="C96:D96"/>
    <mergeCell ref="C101:D101"/>
    <mergeCell ref="C106:D106"/>
    <mergeCell ref="C94:D94"/>
    <mergeCell ref="C108:D108"/>
    <mergeCell ref="B119:H119"/>
    <mergeCell ref="C95:D95"/>
    <mergeCell ref="C97:D97"/>
    <mergeCell ref="C102:D102"/>
    <mergeCell ref="C111:D111"/>
    <mergeCell ref="C107:D107"/>
    <mergeCell ref="C109:D109"/>
    <mergeCell ref="C110:D110"/>
    <mergeCell ref="C112:D112"/>
    <mergeCell ref="C91:D91"/>
    <mergeCell ref="C103:D103"/>
    <mergeCell ref="B128:C128"/>
    <mergeCell ref="D128:H128"/>
    <mergeCell ref="B123:C123"/>
    <mergeCell ref="D123:H123"/>
    <mergeCell ref="B124:C124"/>
    <mergeCell ref="D124:H124"/>
    <mergeCell ref="B125:C125"/>
    <mergeCell ref="D125:H125"/>
    <mergeCell ref="B120:C120"/>
    <mergeCell ref="D120:H120"/>
    <mergeCell ref="B121:C121"/>
    <mergeCell ref="D121:H121"/>
    <mergeCell ref="B122:C122"/>
    <mergeCell ref="D122:H122"/>
    <mergeCell ref="B126:C126"/>
    <mergeCell ref="D126:H126"/>
    <mergeCell ref="B127:C127"/>
    <mergeCell ref="C116:F116"/>
    <mergeCell ref="C117:D117"/>
    <mergeCell ref="C118:F118"/>
    <mergeCell ref="C93:D93"/>
    <mergeCell ref="C45:D45"/>
    <mergeCell ref="C55:D55"/>
    <mergeCell ref="C57:D57"/>
    <mergeCell ref="C58:D58"/>
    <mergeCell ref="C70:D70"/>
    <mergeCell ref="C72:D72"/>
    <mergeCell ref="C73:D73"/>
    <mergeCell ref="C62:D62"/>
    <mergeCell ref="C63:D63"/>
    <mergeCell ref="C64:D64"/>
    <mergeCell ref="C65:D65"/>
    <mergeCell ref="C66:D66"/>
    <mergeCell ref="C67:D67"/>
    <mergeCell ref="C68:D68"/>
    <mergeCell ref="C71:D71"/>
    <mergeCell ref="C69:D69"/>
    <mergeCell ref="C56:D56"/>
    <mergeCell ref="C61:D61"/>
    <mergeCell ref="C59:D59"/>
    <mergeCell ref="C60:D60"/>
    <mergeCell ref="C48:D48"/>
    <mergeCell ref="C49:D49"/>
    <mergeCell ref="B18:H18"/>
    <mergeCell ref="B1:H1"/>
    <mergeCell ref="C2:H2"/>
    <mergeCell ref="C3:H3"/>
    <mergeCell ref="C4:H4"/>
    <mergeCell ref="B8:H8"/>
    <mergeCell ref="B21:H21"/>
    <mergeCell ref="C24:D24"/>
    <mergeCell ref="C25:D25"/>
    <mergeCell ref="B7:H7"/>
    <mergeCell ref="C12:D12"/>
    <mergeCell ref="C17:E17"/>
    <mergeCell ref="C46:D46"/>
    <mergeCell ref="C47:D47"/>
    <mergeCell ref="C84:D84"/>
    <mergeCell ref="C86:D86"/>
    <mergeCell ref="C26:D26"/>
    <mergeCell ref="C27:D27"/>
    <mergeCell ref="C28:D28"/>
    <mergeCell ref="C29:D29"/>
    <mergeCell ref="B20:H20"/>
    <mergeCell ref="C22:D22"/>
    <mergeCell ref="C23:D23"/>
    <mergeCell ref="C43:D43"/>
    <mergeCell ref="C44:D44"/>
    <mergeCell ref="C40:D40"/>
    <mergeCell ref="C30:D30"/>
    <mergeCell ref="C31:D31"/>
    <mergeCell ref="C32:D32"/>
    <mergeCell ref="C33:D33"/>
    <mergeCell ref="C34:D34"/>
    <mergeCell ref="C42:D42"/>
    <mergeCell ref="C37:D37"/>
    <mergeCell ref="C38:D38"/>
    <mergeCell ref="C39:D39"/>
    <mergeCell ref="C35:D35"/>
    <mergeCell ref="C36:D36"/>
    <mergeCell ref="C41:D4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Hi Wall,Cassette &amp; Ductable AC</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aditya tripathi</dc:creator>
  <cp:lastModifiedBy>Asim Shaikh</cp:lastModifiedBy>
  <dcterms:created xsi:type="dcterms:W3CDTF">2022-08-25T05:36:01Z</dcterms:created>
  <dcterms:modified xsi:type="dcterms:W3CDTF">2025-02-17T05:22:33Z</dcterms:modified>
</cp:coreProperties>
</file>