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FREEN KHAN\DAIKIN FOLDER\INSTALLATION\STERLING WILSON\Provenance Land Pvt Ltd\BOQ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 l="1"/>
  <c r="G22" i="1"/>
  <c r="G23" i="1" s="1"/>
  <c r="G21" i="1"/>
  <c r="G12" i="1" l="1"/>
  <c r="G13" i="1" s="1"/>
</calcChain>
</file>

<file path=xl/sharedStrings.xml><?xml version="1.0" encoding="utf-8"?>
<sst xmlns="http://schemas.openxmlformats.org/spreadsheetml/2006/main" count="72" uniqueCount="53">
  <si>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</si>
  <si>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</si>
  <si>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</si>
  <si>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</si>
  <si>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</si>
  <si>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</si>
  <si>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</si>
  <si>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</si>
  <si>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</si>
  <si>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</si>
  <si>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</si>
  <si>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</si>
  <si>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</si>
  <si>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</si>
  <si>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</si>
  <si>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</si>
  <si>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</si>
  <si>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</si>
  <si>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</si>
  <si>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</si>
  <si>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</si>
  <si>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</si>
  <si>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</si>
  <si>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</si>
  <si>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</si>
  <si>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</si>
  <si>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</si>
  <si>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</si>
  <si>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</si>
  <si>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</si>
  <si>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</si>
  <si>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</si>
  <si>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</si>
  <si>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</si>
  <si>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</si>
  <si>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1</t>
  </si>
  <si>
    <t>2</t>
  </si>
  <si>
    <t>3</t>
  </si>
  <si>
    <t xml:space="preserve">Drain Pipe 25mm Hard PVC Pipe </t>
  </si>
  <si>
    <t>4</t>
  </si>
  <si>
    <t>5</t>
  </si>
  <si>
    <t xml:space="preserve">Refrigeration Piping for Split Unit </t>
  </si>
  <si>
    <t xml:space="preserve">Interconnecting Cable Indoor &amp; Outdoor for Split unit </t>
  </si>
  <si>
    <t>L-Type Stand for Split unit</t>
  </si>
  <si>
    <t>Provenance Land Pvt Ltd</t>
  </si>
  <si>
    <t>Site Address: - 114, Four Season hotel, Dr. E. Moses road Worli Mumbai 400018.</t>
  </si>
  <si>
    <t xml:space="preserve">HIGH SIDE WORK </t>
  </si>
  <si>
    <t>Standard Installation, Pressure Testing, Vacummizing, Testing &amp; Commissioning of Hi Wall Unit -  1.5TR</t>
  </si>
  <si>
    <t>TOTAL BASIC HIGH SIDE</t>
  </si>
  <si>
    <t>Total High Side Value</t>
  </si>
  <si>
    <t>RO</t>
  </si>
  <si>
    <t>Daikin - 1.5TR 5star Inverter Split unit - A</t>
  </si>
  <si>
    <t>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</si>
</sst>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b/>
      <sz val="20"/>
      <color rgb="FF002060"/>
      <name val="Arial"/>
      <family val="2"/>
    </font>
    <font>
      <sz val="16"/>
      <color rgb="FF002060"/>
      <name val="Brush Script MT"/>
      <family val="4"/>
    </font>
    <font>
      <sz val="8"/>
      <color rgb="FF00206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97">
    <xf numFmtId="0" fontId="0" fillId="0" borderId="0" xfId="0"/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vertical="top" wrapText="1"/>
    </xf>
    <xf numFmtId="0" fontId="9" fillId="4" borderId="0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0" fillId="4" borderId="0" xfId="0" applyFill="1"/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40" xfId="0" quotePrefix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18" fillId="5" borderId="13" xfId="0" quotePrefix="1" applyFont="1" applyFill="1" applyBorder="1" applyAlignment="1">
      <alignment vertical="center" wrapText="1"/>
    </xf>
    <xf numFmtId="0" fontId="8" fillId="5" borderId="19" xfId="0" quotePrefix="1" applyFont="1" applyFill="1" applyBorder="1" applyAlignment="1">
      <alignment vertical="center" wrapText="1"/>
    </xf>
    <xf numFmtId="0" fontId="9" fillId="5" borderId="12" xfId="1" quotePrefix="1" applyFont="1" applyFill="1" applyBorder="1" applyAlignment="1">
      <alignment vertical="center" wrapText="1"/>
    </xf>
    <xf numFmtId="0" fontId="7" fillId="5" borderId="18" xfId="0" quotePrefix="1" applyFont="1" applyFill="1" applyBorder="1" applyAlignment="1">
      <alignment vertical="center" wrapText="1"/>
    </xf>
    <xf numFmtId="0" fontId="7" fillId="5" borderId="43" xfId="0" quotePrefix="1" applyFont="1" applyFill="1" applyBorder="1" applyAlignment="1">
      <alignment vertical="center" wrapText="1"/>
    </xf>
    <xf numFmtId="0" fontId="8" fillId="5" borderId="29" xfId="0" quotePrefix="1" applyFont="1" applyFill="1" applyBorder="1" applyAlignment="1">
      <alignment vertical="center" wrapText="1"/>
    </xf>
    <xf numFmtId="0" fontId="8" fillId="4" borderId="18" xfId="0" quotePrefix="1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10" fontId="0" fillId="0" borderId="0" xfId="0" applyNumberFormat="1"/>
    <xf numFmtId="0" fontId="1" fillId="4" borderId="0" xfId="0" applyFont="1" applyFill="1"/>
    <xf numFmtId="0" fontId="7" fillId="5" borderId="36" xfId="0" quotePrefix="1" applyFont="1" applyFill="1" applyBorder="1" applyAlignment="1">
      <alignment horizontal="center" vertical="center" wrapText="1"/>
    </xf>
    <xf numFmtId="0" fontId="7" fillId="5" borderId="42" xfId="0" quotePrefix="1" applyFont="1" applyFill="1" applyBorder="1" applyAlignment="1">
      <alignment horizontal="center" vertical="center" wrapText="1"/>
    </xf>
    <xf numFmtId="0" fontId="7" fillId="5" borderId="37" xfId="0" quotePrefix="1" applyFont="1" applyFill="1" applyBorder="1" applyAlignment="1">
      <alignment horizontal="center" vertical="center" wrapText="1"/>
    </xf>
    <xf numFmtId="0" fontId="9" fillId="5" borderId="34" xfId="1" quotePrefix="1" applyFont="1" applyFill="1" applyBorder="1" applyAlignment="1">
      <alignment horizontal="left" vertical="center" wrapText="1"/>
    </xf>
    <xf numFmtId="0" fontId="9" fillId="5" borderId="41" xfId="1" quotePrefix="1" applyFont="1" applyFill="1" applyBorder="1" applyAlignment="1">
      <alignment horizontal="left" vertical="center" wrapText="1"/>
    </xf>
    <xf numFmtId="0" fontId="9" fillId="5" borderId="35" xfId="1" quotePrefix="1" applyFont="1" applyFill="1" applyBorder="1" applyAlignment="1">
      <alignment horizontal="left" vertical="center" wrapText="1"/>
    </xf>
    <xf numFmtId="0" fontId="7" fillId="5" borderId="38" xfId="0" quotePrefix="1" applyFont="1" applyFill="1" applyBorder="1" applyAlignment="1">
      <alignment horizontal="left" vertical="center" wrapText="1"/>
    </xf>
    <xf numFmtId="0" fontId="7" fillId="5" borderId="44" xfId="0" quotePrefix="1" applyFont="1" applyFill="1" applyBorder="1" applyAlignment="1">
      <alignment horizontal="left" vertical="center" wrapText="1"/>
    </xf>
    <xf numFmtId="0" fontId="7" fillId="5" borderId="39" xfId="0" quotePrefix="1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left" vertical="center"/>
    </xf>
    <xf numFmtId="0" fontId="8" fillId="4" borderId="39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vertical="top" wrapText="1"/>
    </xf>
    <xf numFmtId="0" fontId="10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351719</xdr:colOff>
      <xdr:row>0</xdr:row>
      <xdr:rowOff>131588</xdr:rowOff>
    </xdr:from>
    <xdr:to>
      <xdr:col>2</xdr:col>
      <xdr:colOff>620967</xdr:colOff>
      <xdr:row>3</xdr:row>
      <xdr:rowOff>24342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1719" y="131588"/>
          <a:ext cx="1450348" cy="711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tabSelected="1" zoomScaleNormal="100" workbookViewId="0">
      <selection activeCell="I7" sqref="I7:L13"/>
    </sheetView>
  </sheetViews>
  <sheetFormatPr defaultColWidth="9" defaultRowHeight="15"/>
  <cols>
    <col min="1" max="1" width="7.140625" customWidth="1"/>
    <col min="2" max="2" width="10.5703125" customWidth="1"/>
    <col min="3" max="3" width="38.7109375" customWidth="1"/>
    <col min="4" max="4" width="12.28515625" customWidth="1"/>
    <col min="5" max="5" width="13.140625" customWidth="1"/>
    <col min="6" max="6" width="18.42578125" customWidth="1"/>
    <col min="7" max="7" width="21" customWidth="1"/>
    <col min="10" max="10" width="12.140625" bestFit="1" customWidth="1"/>
  </cols>
  <sheetData>
    <row r="1" spans="1:11" ht="27.75">
      <c r="A1" s="85" t="s">
        <v>0</v>
      </c>
      <c r="B1" s="86"/>
      <c r="C1" s="87" t="s">
        <v>1</v>
      </c>
      <c r="D1" s="87"/>
      <c r="E1" s="87"/>
      <c r="F1" s="87"/>
      <c r="G1" s="88"/>
    </row>
    <row r="2" spans="1:11" ht="21.75" customHeight="1">
      <c r="A2" s="89" t="s">
        <v>2</v>
      </c>
      <c r="B2" s="90"/>
      <c r="C2" s="91" t="s">
        <v>3</v>
      </c>
      <c r="D2" s="91"/>
      <c r="E2" s="91"/>
      <c r="F2" s="91"/>
      <c r="G2" s="92"/>
    </row>
    <row r="3" spans="1:11">
      <c r="A3" s="93" t="s">
        <v>4</v>
      </c>
      <c r="B3" s="94"/>
      <c r="C3" s="95" t="s">
        <v>5</v>
      </c>
      <c r="D3" s="95"/>
      <c r="E3" s="95"/>
      <c r="F3" s="95"/>
      <c r="G3" s="96"/>
    </row>
    <row r="4" spans="1:11" ht="15.75" thickBot="1">
      <c r="A4" s="56" t="s">
        <v>6</v>
      </c>
      <c r="B4" s="57"/>
      <c r="C4" s="58" t="s">
        <v>7</v>
      </c>
      <c r="D4" s="58"/>
      <c r="E4" s="58"/>
      <c r="F4" s="58"/>
      <c r="G4" s="59"/>
    </row>
    <row r="5" spans="1:11" ht="19.5" thickBot="1">
      <c r="A5" s="60" t="s">
        <v>8</v>
      </c>
      <c r="B5" s="61"/>
      <c r="C5" s="61"/>
      <c r="D5" s="61"/>
      <c r="E5" s="61"/>
      <c r="F5" s="61"/>
      <c r="G5" s="62"/>
    </row>
    <row r="6" spans="1:11" ht="16.5" thickBot="1">
      <c r="A6" s="71" t="s">
        <v>9</v>
      </c>
      <c r="B6" s="72"/>
      <c r="C6" s="73" t="s">
        <v>44</v>
      </c>
      <c r="D6" s="74"/>
      <c r="E6" s="75"/>
      <c r="F6" s="21" t="s">
        <v>10</v>
      </c>
      <c r="G6" s="22" t="s">
        <v>52</v>
      </c>
    </row>
    <row r="7" spans="1:11" ht="15.75" thickBot="1">
      <c r="A7" s="80" t="s">
        <v>45</v>
      </c>
      <c r="B7" s="81"/>
      <c r="C7" s="81"/>
      <c r="D7" s="81"/>
      <c r="E7" s="81"/>
      <c r="F7" s="81"/>
      <c r="G7" s="82"/>
    </row>
    <row r="8" spans="1:11" s="23" customFormat="1" ht="15.75" thickBot="1">
      <c r="A8" s="63" t="s">
        <v>46</v>
      </c>
      <c r="B8" s="64"/>
      <c r="C8" s="64"/>
      <c r="D8" s="64"/>
      <c r="E8" s="64"/>
      <c r="F8" s="64"/>
      <c r="G8" s="65"/>
    </row>
    <row r="9" spans="1:11" s="23" customFormat="1">
      <c r="A9" s="24" t="s">
        <v>20</v>
      </c>
      <c r="B9" s="70" t="s">
        <v>21</v>
      </c>
      <c r="C9" s="70"/>
      <c r="D9" s="25" t="s">
        <v>11</v>
      </c>
      <c r="E9" s="25" t="s">
        <v>12</v>
      </c>
      <c r="F9" s="25" t="s">
        <v>13</v>
      </c>
      <c r="G9" s="26" t="s">
        <v>14</v>
      </c>
      <c r="I9" s="44"/>
      <c r="K9" s="44"/>
    </row>
    <row r="10" spans="1:11" s="23" customFormat="1" ht="15.75" thickBot="1">
      <c r="A10" s="39" t="s">
        <v>35</v>
      </c>
      <c r="B10" s="78" t="s">
        <v>51</v>
      </c>
      <c r="C10" s="79"/>
      <c r="D10" s="31" t="s">
        <v>15</v>
      </c>
      <c r="E10" s="31">
        <v>3</v>
      </c>
      <c r="F10" s="31">
        <v>39900</v>
      </c>
      <c r="G10" s="32">
        <f>E10*F10</f>
        <v>119700</v>
      </c>
      <c r="J10" s="44"/>
    </row>
    <row r="11" spans="1:11" s="23" customFormat="1" ht="15" customHeight="1">
      <c r="A11" s="37" t="s">
        <v>16</v>
      </c>
      <c r="B11" s="45" t="s">
        <v>48</v>
      </c>
      <c r="C11" s="46"/>
      <c r="D11" s="47"/>
      <c r="E11" s="38"/>
      <c r="F11" s="38"/>
      <c r="G11" s="40">
        <f>SUM(G10)</f>
        <v>119700</v>
      </c>
    </row>
    <row r="12" spans="1:11" s="23" customFormat="1" ht="15" customHeight="1">
      <c r="A12" s="35" t="s">
        <v>17</v>
      </c>
      <c r="B12" s="48" t="s">
        <v>24</v>
      </c>
      <c r="C12" s="49"/>
      <c r="D12" s="50"/>
      <c r="E12" s="33"/>
      <c r="F12" s="33"/>
      <c r="G12" s="41">
        <f>G11*18%</f>
        <v>21546</v>
      </c>
    </row>
    <row r="13" spans="1:11" s="23" customFormat="1" ht="15" customHeight="1" thickBot="1">
      <c r="A13" s="36" t="s">
        <v>18</v>
      </c>
      <c r="B13" s="51" t="s">
        <v>49</v>
      </c>
      <c r="C13" s="52"/>
      <c r="D13" s="53"/>
      <c r="E13" s="34"/>
      <c r="F13" s="34"/>
      <c r="G13" s="42">
        <f>SUM(G11:G12)</f>
        <v>141246</v>
      </c>
    </row>
    <row r="14" spans="1:11" ht="19.5" customHeight="1" thickBot="1">
      <c r="A14" s="63" t="s">
        <v>19</v>
      </c>
      <c r="B14" s="64"/>
      <c r="C14" s="64"/>
      <c r="D14" s="64"/>
      <c r="E14" s="64"/>
      <c r="F14" s="64"/>
      <c r="G14" s="65"/>
      <c r="J14" s="43"/>
    </row>
    <row r="15" spans="1:11" ht="16.5" customHeight="1" thickBot="1">
      <c r="A15" s="28" t="s">
        <v>20</v>
      </c>
      <c r="B15" s="66" t="s">
        <v>21</v>
      </c>
      <c r="C15" s="66"/>
      <c r="D15" s="29" t="s">
        <v>11</v>
      </c>
      <c r="E15" s="29" t="s">
        <v>12</v>
      </c>
      <c r="F15" s="29" t="s">
        <v>13</v>
      </c>
      <c r="G15" s="30" t="s">
        <v>14</v>
      </c>
    </row>
    <row r="16" spans="1:11" ht="31.5" customHeight="1">
      <c r="A16" s="27" t="s">
        <v>35</v>
      </c>
      <c r="B16" s="67" t="s">
        <v>47</v>
      </c>
      <c r="C16" s="68"/>
      <c r="D16" s="18" t="s">
        <v>15</v>
      </c>
      <c r="E16" s="19" t="s">
        <v>50</v>
      </c>
      <c r="F16" s="19">
        <v>1650</v>
      </c>
      <c r="G16" s="20"/>
    </row>
    <row r="17" spans="1:7">
      <c r="A17" s="8" t="s">
        <v>36</v>
      </c>
      <c r="B17" s="69" t="s">
        <v>41</v>
      </c>
      <c r="C17" s="69"/>
      <c r="D17" s="1" t="s">
        <v>22</v>
      </c>
      <c r="E17" s="2" t="s">
        <v>50</v>
      </c>
      <c r="F17" s="2">
        <v>1050</v>
      </c>
      <c r="G17" s="7"/>
    </row>
    <row r="18" spans="1:7">
      <c r="A18" s="8" t="s">
        <v>37</v>
      </c>
      <c r="B18" s="69" t="s">
        <v>42</v>
      </c>
      <c r="C18" s="69"/>
      <c r="D18" s="1" t="s">
        <v>22</v>
      </c>
      <c r="E18" s="2" t="s">
        <v>50</v>
      </c>
      <c r="F18" s="2">
        <v>180</v>
      </c>
      <c r="G18" s="7"/>
    </row>
    <row r="19" spans="1:7">
      <c r="A19" s="8" t="s">
        <v>39</v>
      </c>
      <c r="B19" s="55" t="s">
        <v>38</v>
      </c>
      <c r="C19" s="55"/>
      <c r="D19" s="1" t="s">
        <v>22</v>
      </c>
      <c r="E19" s="2" t="s">
        <v>50</v>
      </c>
      <c r="F19" s="2">
        <v>170</v>
      </c>
      <c r="G19" s="7"/>
    </row>
    <row r="20" spans="1:7" ht="15.75" thickBot="1">
      <c r="A20" s="8" t="s">
        <v>40</v>
      </c>
      <c r="B20" s="55" t="s">
        <v>43</v>
      </c>
      <c r="C20" s="55"/>
      <c r="D20" s="1" t="s">
        <v>15</v>
      </c>
      <c r="E20" s="2" t="s">
        <v>50</v>
      </c>
      <c r="F20" s="2">
        <v>900</v>
      </c>
      <c r="G20" s="7"/>
    </row>
    <row r="21" spans="1:7">
      <c r="A21" s="3" t="s">
        <v>16</v>
      </c>
      <c r="B21" s="77" t="s">
        <v>23</v>
      </c>
      <c r="C21" s="77"/>
      <c r="D21" s="77"/>
      <c r="E21" s="4"/>
      <c r="F21" s="4"/>
      <c r="G21" s="5">
        <f>SUM(G16:G20)</f>
        <v>0</v>
      </c>
    </row>
    <row r="22" spans="1:7">
      <c r="A22" s="9" t="s">
        <v>17</v>
      </c>
      <c r="B22" s="48" t="s">
        <v>24</v>
      </c>
      <c r="C22" s="49"/>
      <c r="D22" s="50"/>
      <c r="E22" s="13"/>
      <c r="F22" s="13"/>
      <c r="G22" s="11">
        <f>G21*18%</f>
        <v>0</v>
      </c>
    </row>
    <row r="23" spans="1:7" ht="15.75" thickBot="1">
      <c r="A23" s="10" t="s">
        <v>18</v>
      </c>
      <c r="B23" s="83" t="s">
        <v>25</v>
      </c>
      <c r="C23" s="83"/>
      <c r="D23" s="83"/>
      <c r="E23" s="14"/>
      <c r="F23" s="14"/>
      <c r="G23" s="12">
        <f>SUM(G21:G22)</f>
        <v>0</v>
      </c>
    </row>
    <row r="24" spans="1:7">
      <c r="A24" s="15"/>
      <c r="B24" s="16"/>
      <c r="C24" s="16"/>
      <c r="D24" s="16"/>
      <c r="E24" s="15"/>
      <c r="F24" s="15"/>
      <c r="G24" s="17"/>
    </row>
    <row r="25" spans="1:7" ht="15.75">
      <c r="A25" s="84" t="s">
        <v>26</v>
      </c>
      <c r="B25" s="84"/>
      <c r="C25" s="84"/>
      <c r="D25" s="84"/>
      <c r="E25" s="84"/>
      <c r="F25" s="84"/>
    </row>
    <row r="26" spans="1:7" ht="15.75">
      <c r="A26" s="6">
        <v>1</v>
      </c>
      <c r="B26" s="54" t="s">
        <v>27</v>
      </c>
      <c r="C26" s="54"/>
      <c r="D26" s="54"/>
      <c r="E26" s="54"/>
      <c r="F26" s="54"/>
    </row>
    <row r="27" spans="1:7" ht="15.75">
      <c r="A27" s="6">
        <v>2</v>
      </c>
      <c r="B27" s="76" t="s">
        <v>28</v>
      </c>
      <c r="C27" s="76"/>
      <c r="D27" s="76"/>
      <c r="E27" s="76"/>
      <c r="F27" s="76"/>
    </row>
    <row r="28" spans="1:7" ht="15.75">
      <c r="A28" s="6">
        <v>3</v>
      </c>
      <c r="B28" s="76" t="s">
        <v>29</v>
      </c>
      <c r="C28" s="76"/>
      <c r="D28" s="76"/>
      <c r="E28" s="76"/>
      <c r="F28" s="76"/>
    </row>
    <row r="29" spans="1:7" ht="32.1" customHeight="1">
      <c r="A29" s="6">
        <v>4</v>
      </c>
      <c r="B29" s="76" t="s">
        <v>30</v>
      </c>
      <c r="C29" s="76"/>
      <c r="D29" s="76"/>
      <c r="E29" s="76"/>
      <c r="F29" s="76"/>
    </row>
    <row r="30" spans="1:7" ht="15.75">
      <c r="A30" s="6">
        <v>5</v>
      </c>
      <c r="B30" s="54" t="s">
        <v>31</v>
      </c>
      <c r="C30" s="54"/>
      <c r="D30" s="54"/>
      <c r="E30" s="54"/>
      <c r="F30" s="54"/>
    </row>
    <row r="31" spans="1:7" ht="15.75">
      <c r="A31" s="6">
        <v>6</v>
      </c>
      <c r="B31" s="54" t="s">
        <v>32</v>
      </c>
      <c r="C31" s="54"/>
      <c r="D31" s="54"/>
      <c r="E31" s="54"/>
      <c r="F31" s="54"/>
    </row>
    <row r="32" spans="1:7" ht="15.75">
      <c r="A32" s="6">
        <v>7</v>
      </c>
      <c r="B32" s="54" t="s">
        <v>33</v>
      </c>
      <c r="C32" s="54"/>
      <c r="D32" s="54"/>
      <c r="E32" s="54"/>
      <c r="F32" s="54"/>
    </row>
    <row r="33" spans="1:6" ht="15.75">
      <c r="A33" s="6">
        <v>8</v>
      </c>
      <c r="B33" s="54" t="s">
        <v>34</v>
      </c>
      <c r="C33" s="54"/>
      <c r="D33" s="54"/>
      <c r="E33" s="54"/>
      <c r="F33" s="54"/>
    </row>
  </sheetData>
  <mergeCells count="37">
    <mergeCell ref="A1:B1"/>
    <mergeCell ref="C1:G1"/>
    <mergeCell ref="A2:B2"/>
    <mergeCell ref="C2:G2"/>
    <mergeCell ref="A3:B3"/>
    <mergeCell ref="C3:G3"/>
    <mergeCell ref="B32:F32"/>
    <mergeCell ref="B33:F33"/>
    <mergeCell ref="A6:B6"/>
    <mergeCell ref="C6:E6"/>
    <mergeCell ref="B27:F27"/>
    <mergeCell ref="B28:F28"/>
    <mergeCell ref="B29:F29"/>
    <mergeCell ref="B30:F30"/>
    <mergeCell ref="B31:F31"/>
    <mergeCell ref="B21:D21"/>
    <mergeCell ref="B22:D22"/>
    <mergeCell ref="B10:C10"/>
    <mergeCell ref="A7:G7"/>
    <mergeCell ref="B23:D23"/>
    <mergeCell ref="A25:F25"/>
    <mergeCell ref="A4:B4"/>
    <mergeCell ref="C4:G4"/>
    <mergeCell ref="A5:G5"/>
    <mergeCell ref="A14:G14"/>
    <mergeCell ref="B15:C15"/>
    <mergeCell ref="B9:C9"/>
    <mergeCell ref="A8:G8"/>
    <mergeCell ref="B11:D11"/>
    <mergeCell ref="B12:D12"/>
    <mergeCell ref="B13:D13"/>
    <mergeCell ref="B26:F26"/>
    <mergeCell ref="B19:C19"/>
    <mergeCell ref="B16:C16"/>
    <mergeCell ref="B17:C17"/>
    <mergeCell ref="B18:C18"/>
    <mergeCell ref="B20:C20"/>
  </mergeCells>
  <phoneticPr fontId="13" type="noConversion"/>
  <pageMargins left="0.91" right="0.70866141732283472" top="0.34" bottom="0.27" header="0.31496062992125984" footer="0.15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2026-04-21T13:26:48Z</cp:lastPrinted>
  <dcterms:created xsi:type="dcterms:W3CDTF">2006-09-16T00:00:00Z</dcterms:created>
  <dcterms:modified xsi:type="dcterms:W3CDTF">2026-04-21T13:31:36Z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