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 filterPrivacy="1" defaultThemeVersion="124226"/>
  <xr:revisionPtr revIDLastSave="0" documentId="13_ncr:1_{2BE6672F-2C1D-4522-83C9-75E5B89BA517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BOQ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0" i="1" l="1"/>
  <c r="G21" i="1"/>
  <c r="G28" i="1"/>
  <c r="G29" i="1"/>
  <c r="G24" i="1"/>
  <c r="G25" i="1"/>
  <c r="G26" i="1"/>
  <c r="G27" i="1"/>
  <c r="G22" i="1"/>
  <c r="G23" i="1"/>
  <c r="G11" i="1"/>
  <c r="G12" i="1"/>
  <c r="G13" i="1"/>
  <c r="G14" i="1"/>
  <c r="G10" i="1" l="1"/>
  <c r="G20" i="1"/>
  <c r="G31" i="1" l="1"/>
  <c r="G32" i="1" s="1"/>
  <c r="G15" i="1"/>
  <c r="G16" i="1" l="1"/>
  <c r="G17" i="1" s="1"/>
  <c r="G33" i="1" s="1"/>
</calcChain>
</file>

<file path=xl/sharedStrings.xml><?xml version="1.0" encoding="utf-8"?>
<sst xmlns="http://schemas.openxmlformats.org/spreadsheetml/2006/main" count="86" uniqueCount="68">
  <si>
    <t>DETAILS  OF MACHINES</t>
  </si>
  <si>
    <t>UNIT</t>
  </si>
  <si>
    <t>QTY.</t>
  </si>
  <si>
    <t>BASIC RATE</t>
  </si>
  <si>
    <t>AMOUNT</t>
  </si>
  <si>
    <t>Nos.</t>
  </si>
  <si>
    <t>A</t>
  </si>
  <si>
    <t>TOTAL BASIC HIGH SIDE</t>
  </si>
  <si>
    <t xml:space="preserve">LOW SIDE WORK </t>
  </si>
  <si>
    <t>PARTICULARS</t>
  </si>
  <si>
    <t>B</t>
  </si>
  <si>
    <t xml:space="preserve">Sr. No. </t>
  </si>
  <si>
    <t>C</t>
  </si>
  <si>
    <t>Total High Side Value</t>
  </si>
  <si>
    <t>Total Low Side Value</t>
  </si>
  <si>
    <t>GST@ 18%</t>
  </si>
  <si>
    <t>TOTAL BASIC LOW SIDE</t>
  </si>
  <si>
    <t>Mtrs.</t>
  </si>
  <si>
    <t>Client Name</t>
  </si>
  <si>
    <t>Date :-</t>
  </si>
  <si>
    <t>Company Name :-</t>
  </si>
  <si>
    <t>Sr. No.</t>
  </si>
  <si>
    <t>D</t>
  </si>
  <si>
    <t>E</t>
  </si>
  <si>
    <t>F</t>
  </si>
  <si>
    <t>G</t>
  </si>
  <si>
    <t>TOTAL VALUE HIGH SIDE + LOW SIDE  (C + D)</t>
  </si>
  <si>
    <t xml:space="preserve">             </t>
  </si>
  <si>
    <t>AEON AIRCONDITIONING SOLUTIONS</t>
  </si>
  <si>
    <t xml:space="preserve">                  </t>
  </si>
  <si>
    <t xml:space="preserve">   Complete Airconditioning Solutions.</t>
  </si>
  <si>
    <t xml:space="preserve">                     </t>
  </si>
  <si>
    <t xml:space="preserve">     Office Address :- Office No. 108 &amp; 109, Devashree Garden Commercial Complex, R.W. Sawant Marg, </t>
  </si>
  <si>
    <t xml:space="preserve">                      </t>
  </si>
  <si>
    <t xml:space="preserve">  Above Sheetal Dairy, Rutu Park, Thane - 4000601, Maharashtra. Phone - 9322334106 / 9137940454</t>
  </si>
  <si>
    <t>Note:-</t>
  </si>
  <si>
    <t>The above quotation (Quantity &amp; Numbers) is basis identified ODU &amp; IDU placement</t>
  </si>
  <si>
    <t>Any change in ODU or IDU will result in change of Quotation (Quantity or Numbers) and therefore rates</t>
  </si>
  <si>
    <t>Drain Pump or any item not listed if required will cost extra</t>
  </si>
  <si>
    <t>In case of any additional item not listed above or additional quantity of listed items is required at the time of implimentation will be charged extra post seeking required approvals</t>
  </si>
  <si>
    <t>Lifting and Shifting if required will be Extra</t>
  </si>
  <si>
    <t>Any additional taxes if applicable will be extra</t>
  </si>
  <si>
    <t>Any Civil Work is not in our scope. If required will be charged extra</t>
  </si>
  <si>
    <t>This is Estimated Quotation post site survey, Billing will be as per actuals</t>
  </si>
  <si>
    <t xml:space="preserve">Refrigeration Piping for Hi Wall Unit </t>
  </si>
  <si>
    <t>AREA</t>
  </si>
  <si>
    <t>GST @ 18%</t>
  </si>
  <si>
    <t xml:space="preserve">Interconnecting Cable Indoor &amp; Outdoor Hi Wall Unit </t>
  </si>
  <si>
    <t xml:space="preserve">Drain Pipe - 25mm </t>
  </si>
  <si>
    <t xml:space="preserve">Outdoor Unit L-Type Stand </t>
  </si>
  <si>
    <t>Drain Pump</t>
  </si>
  <si>
    <t>Site Address:  Sethna House,JA Allana Marg, Apollo Bandar, Colaba Mumbai-400001 Maharashtra.</t>
  </si>
  <si>
    <t>Allana Frigerio Conserva Allana Pvt Ltd</t>
  </si>
  <si>
    <t>02.04.2026</t>
  </si>
  <si>
    <t xml:space="preserve">STAFF WORK STATION - 01 </t>
  </si>
  <si>
    <t xml:space="preserve">1.8 TR Hi Wall Unit Inv 3 Star </t>
  </si>
  <si>
    <t xml:space="preserve">STAFF WORK STATION - 02 </t>
  </si>
  <si>
    <t xml:space="preserve">CONFERENCE ROOM </t>
  </si>
  <si>
    <t xml:space="preserve">1.5 TR Hi Wall Unit Inv 3 Star </t>
  </si>
  <si>
    <t xml:space="preserve">BEDROOM </t>
  </si>
  <si>
    <t>HALF CABIN AREA</t>
  </si>
  <si>
    <t xml:space="preserve">2.2 TR Hi Wall Unit Inv 3 Star </t>
  </si>
  <si>
    <t xml:space="preserve">Standard Installation, Pressure Testing, Vacummizing, Testing &amp; Commissioning of Hi Wall Unit - 1.5 TR, 1.8TR &amp; 2.2 TR </t>
  </si>
  <si>
    <t xml:space="preserve">Standard Installation, Pressure Testing, Vacummizing, Testing &amp; Commissioning of Existing Hi Wall Unit - 1.0 TR &amp; 1.8TR </t>
  </si>
  <si>
    <t xml:space="preserve">Gas Charging in Existing Unit </t>
  </si>
  <si>
    <t xml:space="preserve">Wet Service of Existing Unit </t>
  </si>
  <si>
    <t>Kg.</t>
  </si>
  <si>
    <t xml:space="preserve">Core Cutting 20 inch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</si>
</sst>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name val="Calibri"/>
      <family val="2"/>
      <scheme val="minor"/>
    </font>
    <font>
      <b/>
      <sz val="22"/>
      <color rgb="FF002060"/>
      <name val="Arial"/>
      <family val="2"/>
    </font>
    <font>
      <sz val="20"/>
      <color rgb="FF002060"/>
      <name val="Brush Script MT"/>
      <family val="4"/>
    </font>
    <font>
      <sz val="11"/>
      <color rgb="FF002060"/>
      <name val="Arial"/>
      <family val="2"/>
    </font>
    <font>
      <b/>
      <u/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4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1">
    <xf numFmtId="0" fontId="0" fillId="0" borderId="0"/>
  </cellStyleXfs>
  <cellXfs count="115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7" fillId="2" borderId="13" xfId="0" applyFont="1" applyFill="1" applyBorder="1" applyAlignment="1">
      <alignment horizontal="center" vertical="center"/>
    </xf>
    <xf numFmtId="0" fontId="0" fillId="2" borderId="14" xfId="0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7" fillId="2" borderId="15" xfId="0" applyFont="1" applyFill="1" applyBorder="1" applyAlignment="1">
      <alignment horizontal="center" vertical="center"/>
    </xf>
    <xf numFmtId="0" fontId="0" fillId="2" borderId="16" xfId="0" applyFill="1" applyBorder="1" applyAlignment="1">
      <alignment horizontal="center" vertical="center"/>
    </xf>
    <xf numFmtId="0" fontId="0" fillId="2" borderId="16" xfId="0" applyFill="1" applyBorder="1" applyAlignment="1">
      <alignment horizontal="center" vertical="center" wrapText="1"/>
    </xf>
    <xf numFmtId="0" fontId="0" fillId="2" borderId="17" xfId="0" applyFill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center" vertical="center"/>
    </xf>
    <xf numFmtId="0" fontId="5" fillId="2" borderId="14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16" xfId="0" applyFont="1" applyFill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5" fillId="2" borderId="27" xfId="0" applyFont="1" applyFill="1" applyBorder="1" applyAlignment="1">
      <alignment horizontal="center" vertical="center"/>
    </xf>
    <xf numFmtId="0" fontId="5" fillId="2" borderId="28" xfId="0" applyFont="1" applyFill="1" applyBorder="1" applyAlignment="1">
      <alignment horizontal="center" vertical="center"/>
    </xf>
    <xf numFmtId="0" fontId="5" fillId="2" borderId="29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2" fillId="2" borderId="30" xfId="0" applyFont="1" applyFill="1" applyBorder="1" applyAlignment="1">
      <alignment horizontal="center" vertical="center" wrapText="1"/>
    </xf>
    <xf numFmtId="0" fontId="2" fillId="2" borderId="31" xfId="0" applyFont="1" applyFill="1" applyBorder="1" applyAlignment="1">
      <alignment horizontal="center" vertical="center" wrapText="1"/>
    </xf>
    <xf numFmtId="0" fontId="2" fillId="2" borderId="32" xfId="0" applyFont="1" applyFill="1" applyBorder="1" applyAlignment="1">
      <alignment horizontal="center" vertical="center" wrapText="1"/>
    </xf>
    <xf numFmtId="0" fontId="2" fillId="2" borderId="33" xfId="0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 wrapText="1"/>
    </xf>
    <xf numFmtId="0" fontId="0" fillId="2" borderId="12" xfId="0" applyFill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1" fillId="0" borderId="29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vertical="center" wrapText="1"/>
    </xf>
    <xf numFmtId="0" fontId="1" fillId="0" borderId="36" xfId="0" applyFont="1" applyBorder="1" applyAlignment="1">
      <alignment horizontal="center" vertical="center"/>
    </xf>
    <xf numFmtId="0" fontId="1" fillId="0" borderId="37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 wrapText="1"/>
    </xf>
    <xf numFmtId="0" fontId="1" fillId="0" borderId="26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left" vertical="center"/>
    </xf>
    <xf numFmtId="0" fontId="12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left" vertical="center" wrapText="1"/>
    </xf>
    <xf numFmtId="0" fontId="9" fillId="0" borderId="4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0" fontId="4" fillId="2" borderId="20" xfId="0" applyFont="1" applyFill="1" applyBorder="1" applyAlignment="1">
      <alignment horizontal="center" vertical="center"/>
    </xf>
    <xf numFmtId="0" fontId="4" fillId="2" borderId="21" xfId="0" applyFont="1" applyFill="1" applyBorder="1" applyAlignment="1">
      <alignment horizontal="center" vertical="center"/>
    </xf>
    <xf numFmtId="0" fontId="4" fillId="2" borderId="22" xfId="0" applyFont="1" applyFill="1" applyBorder="1" applyAlignment="1">
      <alignment horizontal="center" vertical="center"/>
    </xf>
    <xf numFmtId="0" fontId="6" fillId="3" borderId="6" xfId="0" applyFont="1" applyFill="1" applyBorder="1" applyAlignment="1">
      <alignment horizontal="center" vertical="center"/>
    </xf>
    <xf numFmtId="0" fontId="6" fillId="3" borderId="18" xfId="0" applyFont="1" applyFill="1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/>
    </xf>
    <xf numFmtId="0" fontId="6" fillId="3" borderId="24" xfId="0" applyFont="1" applyFill="1" applyBorder="1" applyAlignment="1">
      <alignment horizontal="center" vertical="center"/>
    </xf>
    <xf numFmtId="0" fontId="8" fillId="3" borderId="23" xfId="0" applyFont="1" applyFill="1" applyBorder="1" applyAlignment="1">
      <alignment horizontal="center" vertical="center"/>
    </xf>
    <xf numFmtId="0" fontId="8" fillId="3" borderId="26" xfId="0" applyFont="1" applyFill="1" applyBorder="1" applyAlignment="1">
      <alignment horizontal="center" vertical="center"/>
    </xf>
    <xf numFmtId="0" fontId="8" fillId="3" borderId="19" xfId="0" applyFont="1" applyFill="1" applyBorder="1" applyAlignment="1">
      <alignment horizontal="center" vertical="center"/>
    </xf>
    <xf numFmtId="0" fontId="8" fillId="3" borderId="0" xfId="0" applyFont="1" applyFill="1" applyAlignment="1">
      <alignment horizontal="center" vertical="center"/>
    </xf>
    <xf numFmtId="0" fontId="8" fillId="3" borderId="7" xfId="0" applyFont="1" applyFill="1" applyBorder="1" applyAlignment="1">
      <alignment horizontal="center" vertical="center"/>
    </xf>
    <xf numFmtId="0" fontId="8" fillId="3" borderId="25" xfId="0" applyFont="1" applyFill="1" applyBorder="1" applyAlignment="1">
      <alignment horizontal="center" vertical="center"/>
    </xf>
    <xf numFmtId="0" fontId="8" fillId="3" borderId="9" xfId="0" applyFont="1" applyFill="1" applyBorder="1" applyAlignment="1">
      <alignment horizontal="center" vertical="center"/>
    </xf>
    <xf numFmtId="0" fontId="8" fillId="3" borderId="10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  <xf numFmtId="0" fontId="5" fillId="2" borderId="15" xfId="0" applyFont="1" applyFill="1" applyBorder="1" applyAlignment="1">
      <alignment horizontal="center" vertical="center"/>
    </xf>
    <xf numFmtId="0" fontId="5" fillId="2" borderId="14" xfId="0" applyFont="1" applyFill="1" applyBorder="1" applyAlignment="1">
      <alignment horizontal="center" vertical="center" wrapText="1"/>
    </xf>
    <xf numFmtId="0" fontId="5" fillId="2" borderId="17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16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left" vertical="top" wrapText="1"/>
    </xf>
    <xf numFmtId="0" fontId="5" fillId="2" borderId="1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vertical="top" wrapText="1"/>
    </xf>
    <xf numFmtId="0" fontId="5" fillId="2" borderId="28" xfId="0" applyFont="1" applyFill="1" applyBorder="1" applyAlignment="1">
      <alignment horizontal="center" vertical="center" wrapText="1"/>
    </xf>
    <xf numFmtId="0" fontId="1" fillId="0" borderId="34" xfId="0" applyFont="1" applyBorder="1" applyAlignment="1">
      <alignment horizontal="left" vertical="top" wrapText="1"/>
    </xf>
    <xf numFmtId="0" fontId="1" fillId="0" borderId="35" xfId="0" applyFont="1" applyBorder="1" applyAlignment="1">
      <alignment horizontal="left" vertical="top" wrapText="1"/>
    </xf>
    <xf numFmtId="0" fontId="1" fillId="0" borderId="38" xfId="0" applyFont="1" applyBorder="1" applyAlignment="1">
      <alignment horizontal="left" vertical="top" wrapText="1"/>
    </xf>
    <xf numFmtId="0" fontId="1" fillId="0" borderId="39" xfId="0" applyFont="1" applyBorder="1" applyAlignment="1">
      <alignment horizontal="left" vertical="top" wrapText="1"/>
    </xf>
    <xf numFmtId="0" fontId="15" fillId="2" borderId="30" xfId="0" applyFont="1" applyFill="1" applyBorder="1" applyAlignment="1">
      <alignment horizontal="center" vertical="center"/>
    </xf>
    <xf numFmtId="0" fontId="15" fillId="2" borderId="32" xfId="0" applyFont="1" applyFill="1" applyBorder="1" applyAlignment="1">
      <alignment horizontal="center" vertical="center"/>
    </xf>
    <xf numFmtId="0" fontId="15" fillId="2" borderId="33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16" xfId="0" applyFont="1" applyFill="1" applyBorder="1" applyAlignment="1">
      <alignment horizontal="left" vertical="center"/>
    </xf>
    <xf numFmtId="0" fontId="5" fillId="3" borderId="20" xfId="0" applyFont="1" applyFill="1" applyBorder="1" applyAlignment="1">
      <alignment horizontal="center" vertical="center" wrapText="1"/>
    </xf>
    <xf numFmtId="0" fontId="5" fillId="3" borderId="21" xfId="0" applyFont="1" applyFill="1" applyBorder="1" applyAlignment="1">
      <alignment horizontal="center" vertical="center" wrapText="1"/>
    </xf>
    <xf numFmtId="0" fontId="5" fillId="3" borderId="22" xfId="0" applyFont="1" applyFill="1" applyBorder="1" applyAlignment="1">
      <alignment horizontal="center" vertical="center" wrapText="1"/>
    </xf>
    <xf numFmtId="0" fontId="2" fillId="2" borderId="2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left" vertical="center"/>
    </xf>
    <xf numFmtId="0" fontId="1" fillId="0" borderId="1" xfId="0" applyFont="1" applyBorder="1" applyAlignment="1"/>
    <xf numFmtId="0" fontId="1" fillId="0" borderId="40" xfId="0" applyFont="1" applyBorder="1" applyAlignment="1">
      <alignment horizontal="left" vertical="center" wrapText="1"/>
    </xf>
    <xf numFmtId="0" fontId="1" fillId="0" borderId="31" xfId="0" applyFont="1" applyBorder="1" applyAlignment="1">
      <alignment horizontal="left" vertical="center" wrapText="1"/>
    </xf>
    <xf numFmtId="0" fontId="1" fillId="0" borderId="32" xfId="0" applyFont="1" applyBorder="1" applyAlignment="1">
      <alignment horizontal="center" vertical="center"/>
    </xf>
    <xf numFmtId="0" fontId="1" fillId="0" borderId="32" xfId="0" applyFont="1" applyBorder="1" applyAlignment="1">
      <alignment horizontal="center" vertical="center" wrapText="1"/>
    </xf>
    <xf numFmtId="0" fontId="1" fillId="0" borderId="3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/>
    </xf>
    <xf numFmtId="0" fontId="1" fillId="0" borderId="28" xfId="0" applyFont="1" applyBorder="1" applyAlignment="1"/>
    <xf numFmtId="0" fontId="1" fillId="0" borderId="28" xfId="0" applyFont="1" applyBorder="1" applyAlignment="1">
      <alignment wrapText="1"/>
    </xf>
    <xf numFmtId="0" fontId="3" fillId="0" borderId="28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16" xfId="0" applyFont="1" applyBorder="1" applyAlignment="1">
      <alignment wrapText="1"/>
    </xf>
    <xf numFmtId="0" fontId="1" fillId="0" borderId="16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479777</xdr:colOff>
      <xdr:row>0</xdr:row>
      <xdr:rowOff>268112</xdr:rowOff>
    </xdr:from>
    <xdr:to>
      <xdr:col>1</xdr:col>
      <xdr:colOff>1576211</xdr:colOff>
      <xdr:row>3</xdr:row>
      <xdr:rowOff>49389</xdr:rowOff>
    </xdr:to>
    <xdr:pic>
      <xdr:nvPicPr>
        <xdr:cNvPr id="2" name="Picture 8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79777" y="268112"/>
          <a:ext cx="1622778" cy="7549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GST@%2018%2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44"/>
  <sheetViews>
    <sheetView showGridLines="0" tabSelected="1" zoomScale="90" zoomScaleNormal="90" workbookViewId="0">
      <selection activeCell="I27" sqref="I27"/>
    </sheetView>
  </sheetViews>
  <sheetFormatPr defaultRowHeight="14.4" x14ac:dyDescent="0.3"/>
  <cols>
    <col min="1" max="1" width="7.109375" customWidth="1"/>
    <col min="2" max="2" width="25" customWidth="1"/>
    <col min="3" max="3" width="42.44140625" customWidth="1"/>
    <col min="4" max="4" width="14.44140625" customWidth="1"/>
    <col min="5" max="5" width="13.109375" customWidth="1"/>
    <col min="6" max="6" width="18.44140625" customWidth="1"/>
    <col min="7" max="7" width="21" customWidth="1"/>
    <col min="8" max="8" width="12.6640625" bestFit="1" customWidth="1"/>
  </cols>
  <sheetData>
    <row r="1" spans="1:7" ht="28.2" x14ac:dyDescent="0.3">
      <c r="A1" s="55" t="s">
        <v>27</v>
      </c>
      <c r="B1" s="47"/>
      <c r="C1" s="47" t="s">
        <v>28</v>
      </c>
      <c r="D1" s="47"/>
      <c r="E1" s="47"/>
      <c r="F1" s="47"/>
      <c r="G1" s="48"/>
    </row>
    <row r="2" spans="1:7" ht="27" x14ac:dyDescent="0.3">
      <c r="A2" s="56" t="s">
        <v>29</v>
      </c>
      <c r="B2" s="49"/>
      <c r="C2" s="49" t="s">
        <v>30</v>
      </c>
      <c r="D2" s="49"/>
      <c r="E2" s="49"/>
      <c r="F2" s="49"/>
      <c r="G2" s="50"/>
    </row>
    <row r="3" spans="1:7" ht="21" customHeight="1" x14ac:dyDescent="0.3">
      <c r="A3" s="57" t="s">
        <v>31</v>
      </c>
      <c r="B3" s="51"/>
      <c r="C3" s="51" t="s">
        <v>32</v>
      </c>
      <c r="D3" s="51"/>
      <c r="E3" s="51"/>
      <c r="F3" s="51"/>
      <c r="G3" s="52"/>
    </row>
    <row r="4" spans="1:7" ht="22.5" customHeight="1" thickBot="1" x14ac:dyDescent="0.35">
      <c r="A4" s="58" t="s">
        <v>33</v>
      </c>
      <c r="B4" s="53"/>
      <c r="C4" s="53" t="s">
        <v>34</v>
      </c>
      <c r="D4" s="53"/>
      <c r="E4" s="53"/>
      <c r="F4" s="53"/>
      <c r="G4" s="54"/>
    </row>
    <row r="5" spans="1:7" ht="18.600000000000001" thickBot="1" x14ac:dyDescent="0.35">
      <c r="A5" s="59" t="s">
        <v>18</v>
      </c>
      <c r="B5" s="60"/>
      <c r="C5" s="60"/>
      <c r="D5" s="60"/>
      <c r="E5" s="60"/>
      <c r="F5" s="60"/>
      <c r="G5" s="61"/>
    </row>
    <row r="6" spans="1:7" ht="15" customHeight="1" x14ac:dyDescent="0.3">
      <c r="A6" s="62" t="s">
        <v>20</v>
      </c>
      <c r="B6" s="63"/>
      <c r="C6" s="68" t="s">
        <v>52</v>
      </c>
      <c r="D6" s="69"/>
      <c r="E6" s="70"/>
      <c r="F6" s="62" t="s">
        <v>19</v>
      </c>
      <c r="G6" s="66" t="s">
        <v>53</v>
      </c>
    </row>
    <row r="7" spans="1:7" ht="15" customHeight="1" thickBot="1" x14ac:dyDescent="0.35">
      <c r="A7" s="64"/>
      <c r="B7" s="65"/>
      <c r="C7" s="71"/>
      <c r="D7" s="72"/>
      <c r="E7" s="73"/>
      <c r="F7" s="64"/>
      <c r="G7" s="67"/>
    </row>
    <row r="8" spans="1:7" ht="22.5" customHeight="1" thickBot="1" x14ac:dyDescent="0.35">
      <c r="A8" s="88" t="s">
        <v>51</v>
      </c>
      <c r="B8" s="89"/>
      <c r="C8" s="89"/>
      <c r="D8" s="89"/>
      <c r="E8" s="89"/>
      <c r="F8" s="89"/>
      <c r="G8" s="90"/>
    </row>
    <row r="9" spans="1:7" ht="21" customHeight="1" thickBot="1" x14ac:dyDescent="0.35">
      <c r="A9" s="26" t="s">
        <v>21</v>
      </c>
      <c r="B9" s="28" t="s">
        <v>45</v>
      </c>
      <c r="C9" s="27" t="s">
        <v>0</v>
      </c>
      <c r="D9" s="28" t="s">
        <v>1</v>
      </c>
      <c r="E9" s="28" t="s">
        <v>2</v>
      </c>
      <c r="F9" s="28" t="s">
        <v>3</v>
      </c>
      <c r="G9" s="29" t="s">
        <v>4</v>
      </c>
    </row>
    <row r="10" spans="1:7" x14ac:dyDescent="0.3">
      <c r="A10" s="34">
        <v>1</v>
      </c>
      <c r="B10" s="107" t="s">
        <v>54</v>
      </c>
      <c r="C10" s="108" t="s">
        <v>55</v>
      </c>
      <c r="D10" s="35" t="s">
        <v>5</v>
      </c>
      <c r="E10" s="35">
        <v>3</v>
      </c>
      <c r="F10" s="109"/>
      <c r="G10" s="36">
        <f>F10*E10</f>
        <v>0</v>
      </c>
    </row>
    <row r="11" spans="1:7" x14ac:dyDescent="0.3">
      <c r="A11" s="106">
        <v>2</v>
      </c>
      <c r="B11" s="98" t="s">
        <v>56</v>
      </c>
      <c r="C11" s="38" t="s">
        <v>58</v>
      </c>
      <c r="D11" s="1" t="s">
        <v>5</v>
      </c>
      <c r="E11" s="1">
        <v>1</v>
      </c>
      <c r="F11" s="37"/>
      <c r="G11" s="105">
        <f t="shared" ref="G11:G14" si="0">F11*E11</f>
        <v>0</v>
      </c>
    </row>
    <row r="12" spans="1:7" x14ac:dyDescent="0.3">
      <c r="A12" s="106">
        <v>3</v>
      </c>
      <c r="B12" s="39" t="s">
        <v>57</v>
      </c>
      <c r="C12" s="38" t="s">
        <v>58</v>
      </c>
      <c r="D12" s="1" t="s">
        <v>5</v>
      </c>
      <c r="E12" s="1">
        <v>1</v>
      </c>
      <c r="F12" s="37"/>
      <c r="G12" s="105">
        <f t="shared" si="0"/>
        <v>0</v>
      </c>
    </row>
    <row r="13" spans="1:7" x14ac:dyDescent="0.3">
      <c r="A13" s="106">
        <v>4</v>
      </c>
      <c r="B13" s="38" t="s">
        <v>59</v>
      </c>
      <c r="C13" s="38" t="s">
        <v>58</v>
      </c>
      <c r="D13" s="1" t="s">
        <v>5</v>
      </c>
      <c r="E13" s="1">
        <v>1</v>
      </c>
      <c r="F13" s="37"/>
      <c r="G13" s="105">
        <f t="shared" si="0"/>
        <v>0</v>
      </c>
    </row>
    <row r="14" spans="1:7" ht="15" thickBot="1" x14ac:dyDescent="0.35">
      <c r="A14" s="110">
        <v>5</v>
      </c>
      <c r="B14" s="111" t="s">
        <v>60</v>
      </c>
      <c r="C14" s="111" t="s">
        <v>61</v>
      </c>
      <c r="D14" s="112" t="s">
        <v>5</v>
      </c>
      <c r="E14" s="112">
        <v>1</v>
      </c>
      <c r="F14" s="113"/>
      <c r="G14" s="114">
        <f t="shared" si="0"/>
        <v>0</v>
      </c>
    </row>
    <row r="15" spans="1:7" x14ac:dyDescent="0.3">
      <c r="A15" s="30" t="s">
        <v>6</v>
      </c>
      <c r="B15" s="91" t="s">
        <v>7</v>
      </c>
      <c r="C15" s="91"/>
      <c r="D15" s="31"/>
      <c r="E15" s="32"/>
      <c r="F15" s="32"/>
      <c r="G15" s="33">
        <f>SUM(G10:G14)</f>
        <v>0</v>
      </c>
    </row>
    <row r="16" spans="1:7" x14ac:dyDescent="0.3">
      <c r="A16" s="4" t="s">
        <v>10</v>
      </c>
      <c r="B16" s="97" t="s">
        <v>46</v>
      </c>
      <c r="C16" s="97"/>
      <c r="D16" s="2"/>
      <c r="E16" s="3"/>
      <c r="F16" s="3"/>
      <c r="G16" s="5">
        <f>G15*18%</f>
        <v>0</v>
      </c>
    </row>
    <row r="17" spans="1:7" ht="15" thickBot="1" x14ac:dyDescent="0.35">
      <c r="A17" s="7" t="s">
        <v>12</v>
      </c>
      <c r="B17" s="92" t="s">
        <v>13</v>
      </c>
      <c r="C17" s="92"/>
      <c r="D17" s="8"/>
      <c r="E17" s="9"/>
      <c r="F17" s="9"/>
      <c r="G17" s="10">
        <f>SUM(G15:G16)</f>
        <v>0</v>
      </c>
    </row>
    <row r="18" spans="1:7" ht="20.399999999999999" customHeight="1" thickBot="1" x14ac:dyDescent="0.35">
      <c r="A18" s="93" t="s">
        <v>8</v>
      </c>
      <c r="B18" s="94"/>
      <c r="C18" s="94"/>
      <c r="D18" s="94"/>
      <c r="E18" s="94"/>
      <c r="F18" s="94"/>
      <c r="G18" s="95"/>
    </row>
    <row r="19" spans="1:7" ht="16.5" customHeight="1" thickBot="1" x14ac:dyDescent="0.35">
      <c r="A19" s="22" t="s">
        <v>11</v>
      </c>
      <c r="B19" s="96" t="s">
        <v>9</v>
      </c>
      <c r="C19" s="96"/>
      <c r="D19" s="23" t="s">
        <v>1</v>
      </c>
      <c r="E19" s="23" t="s">
        <v>2</v>
      </c>
      <c r="F19" s="23" t="s">
        <v>3</v>
      </c>
      <c r="G19" s="24" t="s">
        <v>4</v>
      </c>
    </row>
    <row r="20" spans="1:7" ht="39" customHeight="1" x14ac:dyDescent="0.3">
      <c r="A20" s="34">
        <v>1</v>
      </c>
      <c r="B20" s="99" t="s">
        <v>62</v>
      </c>
      <c r="C20" s="100"/>
      <c r="D20" s="101" t="s">
        <v>5</v>
      </c>
      <c r="E20" s="102">
        <v>7</v>
      </c>
      <c r="F20" s="102">
        <v>1650</v>
      </c>
      <c r="G20" s="103">
        <f t="shared" ref="G20:G29" si="1">F20*E20</f>
        <v>11550</v>
      </c>
    </row>
    <row r="21" spans="1:7" ht="39" customHeight="1" x14ac:dyDescent="0.3">
      <c r="A21" s="15">
        <v>2</v>
      </c>
      <c r="B21" s="104" t="s">
        <v>63</v>
      </c>
      <c r="C21" s="104"/>
      <c r="D21" s="1" t="s">
        <v>5</v>
      </c>
      <c r="E21" s="17">
        <v>4</v>
      </c>
      <c r="F21" s="17">
        <v>1650</v>
      </c>
      <c r="G21" s="105">
        <f t="shared" si="1"/>
        <v>6600</v>
      </c>
    </row>
    <row r="22" spans="1:7" ht="17.399999999999999" customHeight="1" x14ac:dyDescent="0.3">
      <c r="A22" s="106">
        <v>2</v>
      </c>
      <c r="B22" s="80" t="s">
        <v>44</v>
      </c>
      <c r="C22" s="80"/>
      <c r="D22" s="1" t="s">
        <v>17</v>
      </c>
      <c r="E22" s="25">
        <v>135</v>
      </c>
      <c r="F22" s="17">
        <v>1200</v>
      </c>
      <c r="G22" s="16">
        <f t="shared" si="1"/>
        <v>162000</v>
      </c>
    </row>
    <row r="23" spans="1:7" ht="17.399999999999999" customHeight="1" x14ac:dyDescent="0.3">
      <c r="A23" s="106">
        <v>3</v>
      </c>
      <c r="B23" s="80" t="s">
        <v>47</v>
      </c>
      <c r="C23" s="80"/>
      <c r="D23" s="1" t="s">
        <v>17</v>
      </c>
      <c r="E23" s="25">
        <v>155</v>
      </c>
      <c r="F23" s="25">
        <v>170</v>
      </c>
      <c r="G23" s="16">
        <f t="shared" si="1"/>
        <v>26350</v>
      </c>
    </row>
    <row r="24" spans="1:7" ht="16.8" customHeight="1" x14ac:dyDescent="0.3">
      <c r="A24" s="106">
        <v>4</v>
      </c>
      <c r="B24" s="80" t="s">
        <v>48</v>
      </c>
      <c r="C24" s="80"/>
      <c r="D24" s="1" t="s">
        <v>17</v>
      </c>
      <c r="E24" s="17">
        <v>185</v>
      </c>
      <c r="F24" s="17">
        <v>150</v>
      </c>
      <c r="G24" s="16">
        <f t="shared" si="1"/>
        <v>27750</v>
      </c>
    </row>
    <row r="25" spans="1:7" ht="16.8" customHeight="1" x14ac:dyDescent="0.3">
      <c r="A25" s="106">
        <v>5</v>
      </c>
      <c r="B25" s="84" t="s">
        <v>49</v>
      </c>
      <c r="C25" s="85"/>
      <c r="D25" s="21" t="s">
        <v>5</v>
      </c>
      <c r="E25" s="17">
        <v>7</v>
      </c>
      <c r="F25" s="17">
        <v>1000</v>
      </c>
      <c r="G25" s="16">
        <f t="shared" si="1"/>
        <v>7000</v>
      </c>
    </row>
    <row r="26" spans="1:7" ht="16.8" customHeight="1" x14ac:dyDescent="0.3">
      <c r="A26" s="106">
        <v>6</v>
      </c>
      <c r="B26" s="84" t="s">
        <v>64</v>
      </c>
      <c r="C26" s="85"/>
      <c r="D26" s="21" t="s">
        <v>66</v>
      </c>
      <c r="E26" s="17">
        <v>9</v>
      </c>
      <c r="F26" s="17">
        <v>1650</v>
      </c>
      <c r="G26" s="16">
        <f t="shared" si="1"/>
        <v>14850</v>
      </c>
    </row>
    <row r="27" spans="1:7" ht="16.8" customHeight="1" x14ac:dyDescent="0.3">
      <c r="A27" s="106">
        <v>7</v>
      </c>
      <c r="B27" s="84" t="s">
        <v>67</v>
      </c>
      <c r="C27" s="85"/>
      <c r="D27" s="21" t="s">
        <v>5</v>
      </c>
      <c r="E27" s="17">
        <v>15</v>
      </c>
      <c r="F27" s="17">
        <v>2300</v>
      </c>
      <c r="G27" s="16">
        <f t="shared" si="1"/>
        <v>34500</v>
      </c>
    </row>
    <row r="28" spans="1:7" ht="16.8" customHeight="1" x14ac:dyDescent="0.3">
      <c r="A28" s="106">
        <v>8</v>
      </c>
      <c r="B28" s="84" t="s">
        <v>50</v>
      </c>
      <c r="C28" s="85"/>
      <c r="D28" s="21" t="s">
        <v>5</v>
      </c>
      <c r="E28" s="17">
        <v>5</v>
      </c>
      <c r="F28" s="17">
        <v>7500</v>
      </c>
      <c r="G28" s="16">
        <f t="shared" si="1"/>
        <v>37500</v>
      </c>
    </row>
    <row r="29" spans="1:7" ht="17.399999999999999" customHeight="1" thickBot="1" x14ac:dyDescent="0.35">
      <c r="A29" s="41">
        <v>9</v>
      </c>
      <c r="B29" s="86" t="s">
        <v>65</v>
      </c>
      <c r="C29" s="87"/>
      <c r="D29" s="40" t="s">
        <v>5</v>
      </c>
      <c r="E29" s="42">
        <v>4</v>
      </c>
      <c r="F29" s="42">
        <v>1000</v>
      </c>
      <c r="G29" s="43">
        <f t="shared" si="1"/>
        <v>4000</v>
      </c>
    </row>
    <row r="30" spans="1:7" ht="16.8" customHeight="1" x14ac:dyDescent="0.3">
      <c r="A30" s="18" t="s">
        <v>22</v>
      </c>
      <c r="B30" s="83" t="s">
        <v>16</v>
      </c>
      <c r="C30" s="83"/>
      <c r="D30" s="83"/>
      <c r="E30" s="19"/>
      <c r="F30" s="19"/>
      <c r="G30" s="20">
        <f>SUM(G20:G29)</f>
        <v>332100</v>
      </c>
    </row>
    <row r="31" spans="1:7" x14ac:dyDescent="0.3">
      <c r="A31" s="11" t="s">
        <v>23</v>
      </c>
      <c r="B31" s="81" t="s">
        <v>15</v>
      </c>
      <c r="C31" s="81"/>
      <c r="D31" s="81"/>
      <c r="E31" s="13"/>
      <c r="F31" s="13"/>
      <c r="G31" s="12">
        <f>G30*18%</f>
        <v>59778</v>
      </c>
    </row>
    <row r="32" spans="1:7" x14ac:dyDescent="0.3">
      <c r="A32" s="11" t="s">
        <v>24</v>
      </c>
      <c r="B32" s="82" t="s">
        <v>14</v>
      </c>
      <c r="C32" s="82"/>
      <c r="D32" s="82"/>
      <c r="E32" s="13"/>
      <c r="F32" s="13"/>
      <c r="G32" s="12">
        <f>SUM(G30:G31)</f>
        <v>391878</v>
      </c>
    </row>
    <row r="33" spans="1:7" x14ac:dyDescent="0.3">
      <c r="A33" s="74" t="s">
        <v>25</v>
      </c>
      <c r="B33" s="78" t="s">
        <v>26</v>
      </c>
      <c r="C33" s="78"/>
      <c r="D33" s="78"/>
      <c r="E33" s="13"/>
      <c r="F33" s="13"/>
      <c r="G33" s="76">
        <f>SUM(G17+G32)</f>
        <v>391878</v>
      </c>
    </row>
    <row r="34" spans="1:7" ht="15" thickBot="1" x14ac:dyDescent="0.35">
      <c r="A34" s="75"/>
      <c r="B34" s="79"/>
      <c r="C34" s="79"/>
      <c r="D34" s="79"/>
      <c r="E34" s="14"/>
      <c r="F34" s="14"/>
      <c r="G34" s="77"/>
    </row>
    <row r="36" spans="1:7" ht="15.6" x14ac:dyDescent="0.3">
      <c r="A36" s="45" t="s">
        <v>35</v>
      </c>
      <c r="B36" s="45"/>
      <c r="C36" s="45"/>
      <c r="D36" s="45"/>
      <c r="E36" s="45"/>
      <c r="F36" s="45"/>
    </row>
    <row r="37" spans="1:7" ht="15.6" x14ac:dyDescent="0.3">
      <c r="A37" s="6">
        <v>1</v>
      </c>
      <c r="B37" s="44" t="s">
        <v>36</v>
      </c>
      <c r="C37" s="44"/>
      <c r="D37" s="44"/>
      <c r="E37" s="44"/>
      <c r="F37" s="44"/>
    </row>
    <row r="38" spans="1:7" ht="15.6" x14ac:dyDescent="0.3">
      <c r="A38" s="6">
        <v>2</v>
      </c>
      <c r="B38" s="46" t="s">
        <v>37</v>
      </c>
      <c r="C38" s="46"/>
      <c r="D38" s="46"/>
      <c r="E38" s="46"/>
      <c r="F38" s="46"/>
    </row>
    <row r="39" spans="1:7" ht="15.6" x14ac:dyDescent="0.3">
      <c r="A39" s="6">
        <v>3</v>
      </c>
      <c r="B39" s="46" t="s">
        <v>38</v>
      </c>
      <c r="C39" s="46"/>
      <c r="D39" s="46"/>
      <c r="E39" s="46"/>
      <c r="F39" s="46"/>
    </row>
    <row r="40" spans="1:7" ht="32.1" customHeight="1" x14ac:dyDescent="0.3">
      <c r="A40" s="6">
        <v>4</v>
      </c>
      <c r="B40" s="46" t="s">
        <v>39</v>
      </c>
      <c r="C40" s="46"/>
      <c r="D40" s="46"/>
      <c r="E40" s="46"/>
      <c r="F40" s="46"/>
    </row>
    <row r="41" spans="1:7" ht="15.6" x14ac:dyDescent="0.3">
      <c r="A41" s="6">
        <v>5</v>
      </c>
      <c r="B41" s="44" t="s">
        <v>42</v>
      </c>
      <c r="C41" s="44"/>
      <c r="D41" s="44"/>
      <c r="E41" s="44"/>
      <c r="F41" s="44"/>
    </row>
    <row r="42" spans="1:7" ht="15.6" x14ac:dyDescent="0.3">
      <c r="A42" s="6">
        <v>6</v>
      </c>
      <c r="B42" s="44" t="s">
        <v>40</v>
      </c>
      <c r="C42" s="44"/>
      <c r="D42" s="44"/>
      <c r="E42" s="44"/>
      <c r="F42" s="44"/>
    </row>
    <row r="43" spans="1:7" ht="15.6" x14ac:dyDescent="0.3">
      <c r="A43" s="6">
        <v>7</v>
      </c>
      <c r="B43" s="44" t="s">
        <v>41</v>
      </c>
      <c r="C43" s="44"/>
      <c r="D43" s="44"/>
      <c r="E43" s="44"/>
      <c r="F43" s="44"/>
    </row>
    <row r="44" spans="1:7" ht="15.6" x14ac:dyDescent="0.3">
      <c r="A44" s="6">
        <v>8</v>
      </c>
      <c r="B44" s="44" t="s">
        <v>43</v>
      </c>
      <c r="C44" s="44"/>
      <c r="D44" s="44"/>
      <c r="E44" s="44"/>
      <c r="F44" s="44"/>
    </row>
  </sheetData>
  <mergeCells count="44">
    <mergeCell ref="B29:C29"/>
    <mergeCell ref="B26:C26"/>
    <mergeCell ref="B27:C27"/>
    <mergeCell ref="B28:C28"/>
    <mergeCell ref="A8:G8"/>
    <mergeCell ref="B15:C15"/>
    <mergeCell ref="B17:C17"/>
    <mergeCell ref="A18:G18"/>
    <mergeCell ref="B19:C19"/>
    <mergeCell ref="B16:C16"/>
    <mergeCell ref="A33:A34"/>
    <mergeCell ref="G33:G34"/>
    <mergeCell ref="B33:D34"/>
    <mergeCell ref="B24:C24"/>
    <mergeCell ref="B20:C20"/>
    <mergeCell ref="B31:D31"/>
    <mergeCell ref="B32:D32"/>
    <mergeCell ref="B30:D30"/>
    <mergeCell ref="B21:C21"/>
    <mergeCell ref="B22:C22"/>
    <mergeCell ref="B23:C23"/>
    <mergeCell ref="B25:C25"/>
    <mergeCell ref="A5:G5"/>
    <mergeCell ref="A6:B7"/>
    <mergeCell ref="F6:F7"/>
    <mergeCell ref="G6:G7"/>
    <mergeCell ref="C6:E7"/>
    <mergeCell ref="C1:G1"/>
    <mergeCell ref="C2:G2"/>
    <mergeCell ref="C3:G3"/>
    <mergeCell ref="C4:G4"/>
    <mergeCell ref="A1:B1"/>
    <mergeCell ref="A2:B2"/>
    <mergeCell ref="A3:B3"/>
    <mergeCell ref="A4:B4"/>
    <mergeCell ref="B42:F42"/>
    <mergeCell ref="B43:F43"/>
    <mergeCell ref="B44:F44"/>
    <mergeCell ref="A36:F36"/>
    <mergeCell ref="B37:F37"/>
    <mergeCell ref="B38:F38"/>
    <mergeCell ref="B39:F39"/>
    <mergeCell ref="B40:F40"/>
    <mergeCell ref="B41:F41"/>
  </mergeCells>
  <hyperlinks>
    <hyperlink ref="B31" r:id="rId1" xr:uid="{00000000-0004-0000-0000-000000000000}"/>
  </hyperlinks>
  <pageMargins left="0.7" right="0.7" top="0.75" bottom="0.75" header="0.3" footer="0.3"/>
  <pageSetup paperSize="9" orientation="portrait" verticalDpi="36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BOQ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2026-04-02T09:53:43Z</dcterms:modified>
</cp:coreProperties>
</file>