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 s="1"/>
  <c r="G32" i="1" l="1"/>
  <c r="G33" i="1"/>
  <c r="G12" i="1"/>
  <c r="G13" i="1" s="1"/>
  <c r="G14" i="1" l="1"/>
  <c r="G15" i="1" s="1"/>
</calcChain>
</file>

<file path=xl/sharedStrings.xml><?xml version="1.0" encoding="utf-8"?>
<sst xmlns="http://schemas.openxmlformats.org/spreadsheetml/2006/main" count="84" uniqueCount="60">
  <si>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</si>
  <si>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</si>
  <si>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</si>
  <si>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</si>
  <si>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</si>
  <si>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</si>
  <si>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</si>
  <si>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</si>
  <si>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</si>
  <si>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</si>
  <si>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Client Name</t>
  </si>
  <si>
    <t>Date :-</t>
  </si>
  <si>
    <t>Company Name :-</t>
  </si>
  <si>
    <t>AEON AIRCONDITIONING SOLUTIONS</t>
  </si>
  <si>
    <t xml:space="preserve">                  </t>
  </si>
  <si>
    <t xml:space="preserve">   Complete Airconditioning Solutions.</t>
  </si>
  <si>
    <t xml:space="preserve">     Office Address :- Office No. 108 &amp; 109, Devashree Garden Commercial Complex, R.W. Sawant Marg, </t>
  </si>
  <si>
    <t xml:space="preserve">  Above Sheetal Dairy, Rutu Park, Thane - 4000601, Maharashtra. Phone - 9322334106 / 9137940454</t>
  </si>
  <si>
    <t>Cosmos Bank</t>
  </si>
  <si>
    <t>1</t>
  </si>
  <si>
    <t xml:space="preserve">HIGH SIDE WORK </t>
  </si>
  <si>
    <t>GST@ 28%</t>
  </si>
  <si>
    <t>TOTAL BASIC HIGH SIDE</t>
  </si>
  <si>
    <t>Total High Side Value</t>
  </si>
  <si>
    <t>Site Address: - Vitthalwadi, Pune</t>
  </si>
  <si>
    <t>Supply of Daikin 11.0TR Non Inverter Ductable (FDR130FRV16)</t>
  </si>
  <si>
    <t>15.03.2025</t>
  </si>
  <si>
    <t>Total Low Side Value</t>
  </si>
  <si>
    <t>GST@ 18%</t>
  </si>
  <si>
    <t>TOTAL BASIC LOW SIDE</t>
  </si>
  <si>
    <t>If required</t>
  </si>
  <si>
    <t>Mathadi charges for material (If required)</t>
  </si>
  <si>
    <t>13</t>
  </si>
  <si>
    <t>Exact Qty need to confirm</t>
  </si>
  <si>
    <t>Local Lifting shifting of New Ductable Indoor &amp; Outdoor</t>
  </si>
  <si>
    <t>12</t>
  </si>
  <si>
    <t>Local Lifting shifting for Ductable evaporator of existing unit</t>
  </si>
  <si>
    <t>11</t>
  </si>
  <si>
    <t>GI ducting mouth piece for machines with accoustic insulation</t>
  </si>
  <si>
    <t>10</t>
  </si>
  <si>
    <t>Flexible ducting made out of double layered canvass cloth</t>
  </si>
  <si>
    <t>9</t>
  </si>
  <si>
    <t>Kg</t>
  </si>
  <si>
    <t xml:space="preserve">Nitrogen Flushing with Gas Charging </t>
  </si>
  <si>
    <t>8</t>
  </si>
  <si>
    <t>Outdoor unit fabrication stand modified</t>
  </si>
  <si>
    <t>7</t>
  </si>
  <si>
    <t>Modification of existing Ducting</t>
  </si>
  <si>
    <t>6</t>
  </si>
  <si>
    <t>Mtrs.</t>
  </si>
  <si>
    <t>Drain Pipe 40mm</t>
  </si>
  <si>
    <t>5</t>
  </si>
  <si>
    <t xml:space="preserve">Interconnecting Cable Indoor &amp; Outdoor Ductable unit </t>
  </si>
  <si>
    <t>4</t>
  </si>
  <si>
    <t xml:space="preserve">Refrigeration Piping for Ductable unit </t>
  </si>
  <si>
    <t>3</t>
  </si>
  <si>
    <t>Standard Installation, Pressure Testing, Vacummizing, Testing &amp; Commissioning of Ductable unit - 11.0TR</t>
  </si>
  <si>
    <t>2</t>
  </si>
  <si>
    <t>Pumpdown &amp; Dismentaling of existing unit</t>
  </si>
  <si>
    <t xml:space="preserve">LOW SIDE WORK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</si>
</sst>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5"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0" fillId="0" borderId="0" xfId="0" applyFont="1"/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4" borderId="5" xfId="0" quotePrefix="1" applyFont="1" applyFill="1" applyBorder="1" applyAlignment="1">
      <alignment horizontal="center" vertical="center"/>
    </xf>
    <xf numFmtId="0" fontId="0" fillId="4" borderId="0" xfId="0" applyFill="1"/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4" borderId="30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/>
    </xf>
    <xf numFmtId="0" fontId="1" fillId="0" borderId="29" xfId="0" applyFont="1" applyBorder="1" applyAlignment="1">
      <alignment horizontal="left" vertical="top"/>
    </xf>
    <xf numFmtId="0" fontId="4" fillId="2" borderId="32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2" borderId="7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288219</xdr:colOff>
      <xdr:row>2</xdr:row>
      <xdr:rowOff>353</xdr:rowOff>
    </xdr:from>
    <xdr:to>
      <xdr:col>1</xdr:col>
      <xdr:colOff>1108497</xdr:colOff>
      <xdr:row>4</xdr:row>
      <xdr:rowOff>114300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8219" y="552803"/>
          <a:ext cx="1306053" cy="733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ST@%2018%25" TargetMode="External"/><Relationship Id="rId1" Type="http://schemas.openxmlformats.org/officeDocument/2006/relationships/hyperlink" Target="mailto:GST@%2028%2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tabSelected="1" topLeftCell="A10" zoomScaleNormal="100" workbookViewId="0">
      <selection activeCell="F14" sqref="F14"/>
    </sheetView>
  </sheetViews>
  <sheetFormatPr defaultRowHeight="15" x14ac:dyDescent="0.25"/>
  <cols>
    <col min="1" max="1" width="7.28515625" customWidth="1"/>
    <col min="2" max="2" width="20" customWidth="1"/>
    <col min="3" max="3" width="38.28515625" customWidth="1"/>
    <col min="4" max="4" width="14.28515625" customWidth="1"/>
    <col min="5" max="5" width="13.28515625" customWidth="1"/>
    <col min="6" max="6" width="18.42578125" customWidth="1"/>
    <col min="7" max="7" width="21" customWidth="1"/>
  </cols>
  <sheetData>
    <row r="1" spans="1:7" ht="15.75" thickBot="1" x14ac:dyDescent="0.3"/>
    <row r="2" spans="1:7" ht="27.75" x14ac:dyDescent="0.25">
      <c r="A2" s="73" t="s">
        <v>14</v>
      </c>
      <c r="B2" s="74"/>
      <c r="C2" s="53" t="s">
        <v>13</v>
      </c>
      <c r="D2" s="53"/>
      <c r="E2" s="53"/>
      <c r="F2" s="53"/>
      <c r="G2" s="54"/>
    </row>
    <row r="3" spans="1:7" ht="27.75" x14ac:dyDescent="0.25">
      <c r="A3" s="75"/>
      <c r="B3" s="55"/>
      <c r="C3" s="55" t="s">
        <v>15</v>
      </c>
      <c r="D3" s="55"/>
      <c r="E3" s="55"/>
      <c r="F3" s="55"/>
      <c r="G3" s="56"/>
    </row>
    <row r="4" spans="1:7" ht="21" customHeight="1" x14ac:dyDescent="0.25">
      <c r="A4" s="75"/>
      <c r="B4" s="55"/>
      <c r="C4" s="57" t="s">
        <v>16</v>
      </c>
      <c r="D4" s="57"/>
      <c r="E4" s="57"/>
      <c r="F4" s="57"/>
      <c r="G4" s="58"/>
    </row>
    <row r="5" spans="1:7" ht="22.5" customHeight="1" x14ac:dyDescent="0.25">
      <c r="A5" s="75"/>
      <c r="B5" s="55"/>
      <c r="C5" s="57" t="s">
        <v>17</v>
      </c>
      <c r="D5" s="57"/>
      <c r="E5" s="57"/>
      <c r="F5" s="57"/>
      <c r="G5" s="58"/>
    </row>
    <row r="6" spans="1:7" ht="19.5" thickBot="1" x14ac:dyDescent="0.3">
      <c r="A6" s="62" t="s">
        <v>10</v>
      </c>
      <c r="B6" s="63"/>
      <c r="C6" s="63"/>
      <c r="D6" s="63"/>
      <c r="E6" s="63"/>
      <c r="F6" s="63"/>
      <c r="G6" s="64"/>
    </row>
    <row r="7" spans="1:7" ht="15" customHeight="1" x14ac:dyDescent="0.25">
      <c r="A7" s="65" t="s">
        <v>12</v>
      </c>
      <c r="B7" s="66"/>
      <c r="C7" s="71" t="s">
        <v>18</v>
      </c>
      <c r="D7" s="71"/>
      <c r="E7" s="71"/>
      <c r="F7" s="66" t="s">
        <v>11</v>
      </c>
      <c r="G7" s="69" t="s">
        <v>26</v>
      </c>
    </row>
    <row r="8" spans="1:7" ht="15" customHeight="1" thickBot="1" x14ac:dyDescent="0.3">
      <c r="A8" s="67"/>
      <c r="B8" s="68"/>
      <c r="C8" s="72"/>
      <c r="D8" s="72"/>
      <c r="E8" s="72"/>
      <c r="F8" s="68"/>
      <c r="G8" s="70"/>
    </row>
    <row r="9" spans="1:7" ht="22.5" customHeight="1" x14ac:dyDescent="0.25">
      <c r="A9" s="59" t="s">
        <v>24</v>
      </c>
      <c r="B9" s="60"/>
      <c r="C9" s="60"/>
      <c r="D9" s="60"/>
      <c r="E9" s="60"/>
      <c r="F9" s="60"/>
      <c r="G9" s="61"/>
    </row>
    <row r="10" spans="1:7" s="7" customFormat="1" ht="14.25" customHeight="1" x14ac:dyDescent="0.25">
      <c r="A10" s="77" t="s">
        <v>20</v>
      </c>
      <c r="B10" s="78"/>
      <c r="C10" s="78"/>
      <c r="D10" s="78"/>
      <c r="E10" s="78"/>
      <c r="F10" s="78"/>
      <c r="G10" s="79"/>
    </row>
    <row r="11" spans="1:7" s="7" customFormat="1" ht="19.5" customHeight="1" thickBot="1" x14ac:dyDescent="0.3">
      <c r="A11" s="13" t="s">
        <v>8</v>
      </c>
      <c r="B11" s="80" t="s">
        <v>6</v>
      </c>
      <c r="C11" s="80"/>
      <c r="D11" s="14" t="s">
        <v>0</v>
      </c>
      <c r="E11" s="14" t="s">
        <v>1</v>
      </c>
      <c r="F11" s="14" t="s">
        <v>2</v>
      </c>
      <c r="G11" s="11" t="s">
        <v>3</v>
      </c>
    </row>
    <row r="12" spans="1:7" s="7" customFormat="1" x14ac:dyDescent="0.25">
      <c r="A12" s="8" t="s">
        <v>19</v>
      </c>
      <c r="B12" s="81" t="s">
        <v>25</v>
      </c>
      <c r="C12" s="81"/>
      <c r="D12" s="9" t="s">
        <v>4</v>
      </c>
      <c r="E12" s="9">
        <v>1</v>
      </c>
      <c r="F12" s="9">
        <v>182592</v>
      </c>
      <c r="G12" s="10">
        <f>F12*E12</f>
        <v>182592</v>
      </c>
    </row>
    <row r="13" spans="1:7" s="7" customFormat="1" x14ac:dyDescent="0.25">
      <c r="A13" s="15" t="s">
        <v>5</v>
      </c>
      <c r="B13" s="82" t="s">
        <v>22</v>
      </c>
      <c r="C13" s="82"/>
      <c r="D13" s="82"/>
      <c r="E13" s="16"/>
      <c r="F13" s="16"/>
      <c r="G13" s="12">
        <f>SUM(G12:G12)</f>
        <v>182592</v>
      </c>
    </row>
    <row r="14" spans="1:7" s="7" customFormat="1" x14ac:dyDescent="0.25">
      <c r="A14" s="1" t="s">
        <v>7</v>
      </c>
      <c r="B14" s="83" t="s">
        <v>21</v>
      </c>
      <c r="C14" s="84"/>
      <c r="D14" s="84"/>
      <c r="E14" s="3"/>
      <c r="F14" s="3"/>
      <c r="G14" s="2">
        <f>G13*28%</f>
        <v>51125.760000000002</v>
      </c>
    </row>
    <row r="15" spans="1:7" s="7" customFormat="1" ht="15.75" thickBot="1" x14ac:dyDescent="0.3">
      <c r="A15" s="4" t="s">
        <v>9</v>
      </c>
      <c r="B15" s="76" t="s">
        <v>23</v>
      </c>
      <c r="C15" s="76"/>
      <c r="D15" s="76"/>
      <c r="E15" s="5"/>
      <c r="F15" s="5"/>
      <c r="G15" s="6">
        <f>SUM(G13:G14)</f>
        <v>233717.76000000001</v>
      </c>
    </row>
    <row r="16" spans="1:7" ht="15.75" thickBot="1" x14ac:dyDescent="0.3">
      <c r="A16" s="33" t="s">
        <v>59</v>
      </c>
      <c r="B16" s="34"/>
      <c r="C16" s="34"/>
      <c r="D16" s="34"/>
      <c r="E16" s="34"/>
      <c r="F16" s="34"/>
      <c r="G16" s="35"/>
    </row>
    <row r="17" spans="1:9" x14ac:dyDescent="0.25">
      <c r="A17" s="32" t="s">
        <v>8</v>
      </c>
      <c r="B17" s="36" t="s">
        <v>6</v>
      </c>
      <c r="C17" s="36"/>
      <c r="D17" s="31" t="s">
        <v>0</v>
      </c>
      <c r="E17" s="31" t="s">
        <v>1</v>
      </c>
      <c r="F17" s="31" t="s">
        <v>2</v>
      </c>
      <c r="G17" s="30" t="s">
        <v>3</v>
      </c>
    </row>
    <row r="18" spans="1:9" x14ac:dyDescent="0.25">
      <c r="A18" s="26" t="s">
        <v>19</v>
      </c>
      <c r="B18" s="43" t="s">
        <v>58</v>
      </c>
      <c r="C18" s="44"/>
      <c r="D18" s="29" t="s">
        <v>4</v>
      </c>
      <c r="E18" s="29">
        <v>1</v>
      </c>
      <c r="F18" s="29">
        <v>5500</v>
      </c>
      <c r="G18" s="28">
        <f>E18*F18</f>
        <v>5500</v>
      </c>
      <c r="H18" s="27"/>
      <c r="I18" s="27"/>
    </row>
    <row r="19" spans="1:9" x14ac:dyDescent="0.25">
      <c r="A19" s="26" t="s">
        <v>57</v>
      </c>
      <c r="B19" s="37" t="s">
        <v>56</v>
      </c>
      <c r="C19" s="37"/>
      <c r="D19" s="25" t="s">
        <v>4</v>
      </c>
      <c r="E19" s="24">
        <v>1</v>
      </c>
      <c r="F19" s="24">
        <v>11000</v>
      </c>
      <c r="G19" s="23">
        <f t="shared" ref="G19:G30" si="0">F19*E19</f>
        <v>11000</v>
      </c>
    </row>
    <row r="20" spans="1:9" x14ac:dyDescent="0.25">
      <c r="A20" s="26" t="s">
        <v>55</v>
      </c>
      <c r="B20" s="38" t="s">
        <v>54</v>
      </c>
      <c r="C20" s="39"/>
      <c r="D20" s="25" t="s">
        <v>49</v>
      </c>
      <c r="E20" s="24">
        <v>48</v>
      </c>
      <c r="F20" s="24">
        <v>1550</v>
      </c>
      <c r="G20" s="23">
        <f t="shared" si="0"/>
        <v>74400</v>
      </c>
    </row>
    <row r="21" spans="1:9" x14ac:dyDescent="0.25">
      <c r="A21" s="26" t="s">
        <v>53</v>
      </c>
      <c r="B21" s="40" t="s">
        <v>52</v>
      </c>
      <c r="C21" s="40"/>
      <c r="D21" s="25" t="s">
        <v>49</v>
      </c>
      <c r="E21" s="24">
        <v>60</v>
      </c>
      <c r="F21" s="24">
        <v>350</v>
      </c>
      <c r="G21" s="23">
        <f t="shared" si="0"/>
        <v>21000</v>
      </c>
    </row>
    <row r="22" spans="1:9" x14ac:dyDescent="0.25">
      <c r="A22" s="26" t="s">
        <v>51</v>
      </c>
      <c r="B22" s="41" t="s">
        <v>50</v>
      </c>
      <c r="C22" s="42"/>
      <c r="D22" s="25" t="s">
        <v>49</v>
      </c>
      <c r="E22" s="24">
        <v>30</v>
      </c>
      <c r="F22" s="24">
        <v>190</v>
      </c>
      <c r="G22" s="23">
        <f t="shared" si="0"/>
        <v>5700</v>
      </c>
    </row>
    <row r="23" spans="1:9" x14ac:dyDescent="0.25">
      <c r="A23" s="26" t="s">
        <v>48</v>
      </c>
      <c r="B23" s="41" t="s">
        <v>47</v>
      </c>
      <c r="C23" s="42"/>
      <c r="D23" s="25" t="s">
        <v>4</v>
      </c>
      <c r="E23" s="24">
        <v>1</v>
      </c>
      <c r="F23" s="24">
        <v>15000</v>
      </c>
      <c r="G23" s="23">
        <f t="shared" si="0"/>
        <v>15000</v>
      </c>
    </row>
    <row r="24" spans="1:9" x14ac:dyDescent="0.25">
      <c r="A24" s="26" t="s">
        <v>46</v>
      </c>
      <c r="B24" s="41" t="s">
        <v>45</v>
      </c>
      <c r="C24" s="42"/>
      <c r="D24" s="25" t="s">
        <v>4</v>
      </c>
      <c r="E24" s="24">
        <v>1</v>
      </c>
      <c r="F24" s="24"/>
      <c r="G24" s="23">
        <f t="shared" si="0"/>
        <v>0</v>
      </c>
      <c r="H24" t="s">
        <v>33</v>
      </c>
    </row>
    <row r="25" spans="1:9" x14ac:dyDescent="0.25">
      <c r="A25" s="26" t="s">
        <v>44</v>
      </c>
      <c r="B25" s="40" t="s">
        <v>43</v>
      </c>
      <c r="C25" s="40"/>
      <c r="D25" s="25" t="s">
        <v>42</v>
      </c>
      <c r="E25" s="24">
        <v>5</v>
      </c>
      <c r="F25" s="24">
        <v>1050</v>
      </c>
      <c r="G25" s="23">
        <f t="shared" si="0"/>
        <v>5250</v>
      </c>
    </row>
    <row r="26" spans="1:9" x14ac:dyDescent="0.25">
      <c r="A26" s="26" t="s">
        <v>41</v>
      </c>
      <c r="B26" s="41" t="s">
        <v>40</v>
      </c>
      <c r="C26" s="42"/>
      <c r="D26" s="25" t="s">
        <v>4</v>
      </c>
      <c r="E26" s="24">
        <v>1</v>
      </c>
      <c r="F26" s="24">
        <v>4500</v>
      </c>
      <c r="G26" s="23">
        <f t="shared" si="0"/>
        <v>4500</v>
      </c>
    </row>
    <row r="27" spans="1:9" x14ac:dyDescent="0.25">
      <c r="A27" s="26" t="s">
        <v>39</v>
      </c>
      <c r="B27" s="47" t="s">
        <v>38</v>
      </c>
      <c r="C27" s="48"/>
      <c r="D27" s="25" t="s">
        <v>4</v>
      </c>
      <c r="E27" s="24">
        <v>1</v>
      </c>
      <c r="F27" s="24"/>
      <c r="G27" s="23">
        <f t="shared" si="0"/>
        <v>0</v>
      </c>
      <c r="H27" t="s">
        <v>33</v>
      </c>
    </row>
    <row r="28" spans="1:9" x14ac:dyDescent="0.25">
      <c r="A28" s="26" t="s">
        <v>37</v>
      </c>
      <c r="B28" s="41" t="s">
        <v>36</v>
      </c>
      <c r="C28" s="42"/>
      <c r="D28" s="25" t="s">
        <v>4</v>
      </c>
      <c r="E28" s="24">
        <v>3</v>
      </c>
      <c r="F28" s="24"/>
      <c r="G28" s="23">
        <f t="shared" si="0"/>
        <v>0</v>
      </c>
      <c r="H28" t="s">
        <v>33</v>
      </c>
    </row>
    <row r="29" spans="1:9" x14ac:dyDescent="0.25">
      <c r="A29" s="26" t="s">
        <v>35</v>
      </c>
      <c r="B29" s="41" t="s">
        <v>34</v>
      </c>
      <c r="C29" s="42"/>
      <c r="D29" s="25" t="s">
        <v>4</v>
      </c>
      <c r="E29" s="24">
        <v>3</v>
      </c>
      <c r="F29" s="24"/>
      <c r="G29" s="23">
        <f t="shared" si="0"/>
        <v>0</v>
      </c>
      <c r="H29" t="s">
        <v>33</v>
      </c>
    </row>
    <row r="30" spans="1:9" ht="15.75" thickBot="1" x14ac:dyDescent="0.3">
      <c r="A30" s="26" t="s">
        <v>32</v>
      </c>
      <c r="B30" s="41" t="s">
        <v>31</v>
      </c>
      <c r="C30" s="42"/>
      <c r="D30" s="25" t="s">
        <v>4</v>
      </c>
      <c r="E30" s="24">
        <v>1</v>
      </c>
      <c r="F30" s="24"/>
      <c r="G30" s="23">
        <f t="shared" si="0"/>
        <v>0</v>
      </c>
      <c r="H30" t="s">
        <v>30</v>
      </c>
    </row>
    <row r="31" spans="1:9" x14ac:dyDescent="0.25">
      <c r="A31" s="22" t="s">
        <v>5</v>
      </c>
      <c r="B31" s="49" t="s">
        <v>29</v>
      </c>
      <c r="C31" s="50"/>
      <c r="D31" s="21"/>
      <c r="E31" s="20"/>
      <c r="F31" s="20"/>
      <c r="G31" s="19">
        <f>SUM(G18:G30)</f>
        <v>142350</v>
      </c>
    </row>
    <row r="32" spans="1:9" x14ac:dyDescent="0.25">
      <c r="A32" s="1" t="s">
        <v>7</v>
      </c>
      <c r="B32" s="51" t="s">
        <v>28</v>
      </c>
      <c r="C32" s="52"/>
      <c r="D32" s="18"/>
      <c r="E32" s="3"/>
      <c r="F32" s="3"/>
      <c r="G32" s="2">
        <f>G31*18%</f>
        <v>25623</v>
      </c>
    </row>
    <row r="33" spans="1:7" ht="15.75" thickBot="1" x14ac:dyDescent="0.3">
      <c r="A33" s="4" t="s">
        <v>9</v>
      </c>
      <c r="B33" s="45" t="s">
        <v>27</v>
      </c>
      <c r="C33" s="46"/>
      <c r="D33" s="17"/>
      <c r="E33" s="5"/>
      <c r="F33" s="5"/>
      <c r="G33" s="6">
        <f>SUM(G31:G32)</f>
        <v>167973</v>
      </c>
    </row>
    <row r="37" spans="1:7" ht="14.45" customHeight="1" x14ac:dyDescent="0.25"/>
    <row r="42" spans="1:7" ht="31.9" customHeight="1" x14ac:dyDescent="0.25"/>
  </sheetData>
  <mergeCells count="35">
    <mergeCell ref="B15:D15"/>
    <mergeCell ref="A10:G10"/>
    <mergeCell ref="B11:C11"/>
    <mergeCell ref="B12:C12"/>
    <mergeCell ref="B13:D13"/>
    <mergeCell ref="B14:D14"/>
    <mergeCell ref="C2:G2"/>
    <mergeCell ref="C3:G3"/>
    <mergeCell ref="C4:G4"/>
    <mergeCell ref="A9:G9"/>
    <mergeCell ref="C5:G5"/>
    <mergeCell ref="A6:G6"/>
    <mergeCell ref="A7:B8"/>
    <mergeCell ref="F7:F8"/>
    <mergeCell ref="G7:G8"/>
    <mergeCell ref="C7:E8"/>
    <mergeCell ref="A2:B5"/>
    <mergeCell ref="B25:C25"/>
    <mergeCell ref="B24:C24"/>
    <mergeCell ref="B22:C22"/>
    <mergeCell ref="B18:C18"/>
    <mergeCell ref="B33:C33"/>
    <mergeCell ref="B27:C27"/>
    <mergeCell ref="B29:C29"/>
    <mergeCell ref="B30:C30"/>
    <mergeCell ref="B28:C28"/>
    <mergeCell ref="B31:C31"/>
    <mergeCell ref="B32:C32"/>
    <mergeCell ref="B23:C23"/>
    <mergeCell ref="B26:C26"/>
    <mergeCell ref="A16:G16"/>
    <mergeCell ref="B17:C17"/>
    <mergeCell ref="B19:C19"/>
    <mergeCell ref="B20:C20"/>
    <mergeCell ref="B21:C21"/>
  </mergeCells>
  <hyperlinks>
    <hyperlink ref="B14" r:id="rId1"/>
    <hyperlink ref="B32" r:id="rId2"/>
  </hyperlinks>
  <pageMargins left="0.7" right="0.7" top="0.75" bottom="0.75" header="0.3" footer="0.3"/>
  <pageSetup paperSize="9" orientation="portrait" verticalDpi="36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2025-03-15T10:08:33Z</dcterms:modified>
</cp:coreProperties>
</file>