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12" i="1" l="1"/>
  <c r="F40" i="1" l="1"/>
  <c r="F39" i="1" l="1"/>
  <c r="F41" i="1" s="1"/>
  <c r="G11" i="1" l="1"/>
  <c r="G19" i="1" l="1"/>
  <c r="G18" i="1" l="1"/>
  <c r="G32" i="1" s="1"/>
  <c r="G10" i="1" l="1"/>
  <c r="G13" i="1" s="1"/>
  <c r="G14" i="1" s="1"/>
  <c r="G33" i="1" l="1"/>
  <c r="G34" i="1" s="1"/>
  <c r="G15" i="1"/>
  <c r="G35" i="1" l="1"/>
</calcChain>
</file>

<file path=xl/sharedStrings.xml><?xml version="1.0" encoding="utf-8"?>
<sst xmlns="http://schemas.openxmlformats.org/spreadsheetml/2006/main" count="111" uniqueCount="90">
  <si>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</si>
  <si>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</si>
  <si>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</si>
  <si>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</si>
  <si>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</si>
  <si>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</si>
  <si>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</si>
  <si>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</si>
  <si>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</si>
  <si>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</si>
  <si>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</si>
  <si>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</si>
  <si>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</si>
  <si>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</si>
  <si>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</si>
  <si>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</si>
  <si>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</si>
  <si>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</si>
  <si>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</si>
  <si>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</si>
  <si>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</si>
  <si>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</si>
  <si>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E</t>
  </si>
  <si>
    <t>F</t>
  </si>
  <si>
    <t>G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</si>
  <si>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</si>
  <si>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</si>
  <si>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</si>
  <si>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</si>
  <si>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</si>
  <si>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</si>
  <si>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</si>
  <si>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</si>
  <si>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</si>
  <si>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</si>
  <si>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</si>
  <si>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</si>
  <si>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</si>
  <si>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</si>
  <si>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</si>
  <si>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</si>
  <si>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</si>
  <si>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Cosmos Bank </t>
  </si>
  <si>
    <t xml:space="preserve">Refrigeration Piping for Hi wall Unit </t>
  </si>
  <si>
    <t>1</t>
  </si>
  <si>
    <t>2</t>
  </si>
  <si>
    <t>3</t>
  </si>
  <si>
    <t>4</t>
  </si>
  <si>
    <t>5</t>
  </si>
  <si>
    <t>6</t>
  </si>
  <si>
    <t>9</t>
  </si>
  <si>
    <t>TOTAL VALUE HIGH SIDE + LOW SIDE  (C + F)</t>
  </si>
  <si>
    <t>Interconnecting Cable Indoor &amp; Outdoor Hiwall</t>
  </si>
  <si>
    <t>7</t>
  </si>
  <si>
    <t>8</t>
  </si>
  <si>
    <t>AC Timer</t>
  </si>
  <si>
    <t>Dismantling of Existing Hiwall unit</t>
  </si>
  <si>
    <t>L/S</t>
  </si>
  <si>
    <t>Machine order is to be placed in the name of Daikin Airconditioning India Pvt Ltd</t>
  </si>
  <si>
    <t>Sr no</t>
  </si>
  <si>
    <t>Description</t>
  </si>
  <si>
    <t>Rate</t>
  </si>
  <si>
    <t>Amount</t>
  </si>
  <si>
    <t xml:space="preserve">Dismantling of Existing Cassette unit </t>
  </si>
  <si>
    <t xml:space="preserve">Refrigeration Piping for Cassette Unit </t>
  </si>
  <si>
    <t>10</t>
  </si>
  <si>
    <t>11</t>
  </si>
  <si>
    <t>12</t>
  </si>
  <si>
    <t>13</t>
  </si>
  <si>
    <t>Drain Pipe - 32mm Thick Hard PVC</t>
  </si>
  <si>
    <t xml:space="preserve">Leakage rectifications with nitrogen flushing 
&amp; vacuuming </t>
  </si>
  <si>
    <t>Interconnecting Cable Indoor &amp; Outdoor Cassette</t>
  </si>
  <si>
    <t>Buy Back of Hiwall unit</t>
  </si>
  <si>
    <t>Buy Back of Cassette unit</t>
  </si>
  <si>
    <t>Nos</t>
  </si>
  <si>
    <t>Total</t>
  </si>
  <si>
    <r>
      <t xml:space="preserve">Daikin - 1.0tr 3 Star Inv Split </t>
    </r>
    <r>
      <rPr>
        <b/>
        <sz val="11"/>
        <color indexed="8"/>
        <rFont val="Calibri"/>
        <family val="2"/>
        <scheme val="minor"/>
      </rPr>
      <t>(FTKL35UV16W)</t>
    </r>
  </si>
  <si>
    <t>Site Address: -   Dashmeshnagar Branch SHREEK A SERENE, PLOT NO 28, S NO 49/P  NEAR DASHMESHNAGAR BIJLEE NAGAR NEW OSMANPURA Chha trapati Sambhajinagar Aurangabad 431005.</t>
  </si>
  <si>
    <t>GST @ 18%</t>
  </si>
  <si>
    <r>
      <t xml:space="preserve">Daikin - 3Tr 3 Star inv Cassette </t>
    </r>
    <r>
      <rPr>
        <b/>
        <sz val="11"/>
        <color indexed="8"/>
        <rFont val="Calibri"/>
        <family val="2"/>
        <scheme val="minor"/>
      </rPr>
      <t>(FCVFQ100AV16)</t>
    </r>
  </si>
  <si>
    <r>
      <t xml:space="preserve">Daikin - 1.5Tr 3 Star inv Split </t>
    </r>
    <r>
      <rPr>
        <b/>
        <sz val="11"/>
        <color indexed="8"/>
        <rFont val="Calibri"/>
        <family val="2"/>
        <scheme val="minor"/>
      </rPr>
      <t>(FTKL50UV16V)</t>
    </r>
  </si>
  <si>
    <t xml:space="preserve">Standard Installation, Pressure Testing, Vacummizing, Testing &amp; Commissioning of Hi wall Unit - 1.0TR &amp; 1.5TR </t>
  </si>
  <si>
    <t xml:space="preserve">Standard Installation, Pressure Testing, Vacummizing, Testing &amp; Commissioning of Cassette Unit - 3.0TR </t>
  </si>
  <si>
    <t xml:space="preserve">Jumbo Stand for  Outdoor Unit   </t>
  </si>
  <si>
    <t xml:space="preserve">L - Type Stand for Outdoor Unit   </t>
  </si>
  <si>
    <t>14</t>
  </si>
  <si>
    <t xml:space="preserve">Lifting &amp; Shifting </t>
  </si>
  <si>
    <t>13.11.2025</t>
  </si>
  <si>
    <t xml:space="preserve">HIGH SIDE WORK 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</si>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</sst>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vertical="top" wrapText="1"/>
    </xf>
    <xf numFmtId="0" fontId="5" fillId="2" borderId="35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wrapText="1"/>
    </xf>
    <xf numFmtId="0" fontId="1" fillId="0" borderId="24" xfId="0" applyFont="1" applyBorder="1" applyAlignment="1">
      <alignment horizontal="left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left" wrapText="1"/>
    </xf>
    <xf numFmtId="0" fontId="1" fillId="0" borderId="38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270227</xdr:colOff>
      <xdr:row>0</xdr:row>
      <xdr:rowOff>182387</xdr:rowOff>
    </xdr:from>
    <xdr:to>
      <xdr:col>2</xdr:col>
      <xdr:colOff>561975</xdr:colOff>
      <xdr:row>2</xdr:row>
      <xdr:rowOff>158024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227" y="182387"/>
          <a:ext cx="1387123" cy="680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tabSelected="1" zoomScaleNormal="100" workbookViewId="0">
      <selection activeCell="G35" sqref="G35:G36"/>
    </sheetView>
  </sheetViews>
  <sheetFormatPr defaultRowHeight="15" x14ac:dyDescent="0.25"/>
  <cols>
    <col min="1" max="1" width="7.140625" customWidth="1"/>
    <col min="2" max="2" width="9.28515625" customWidth="1"/>
    <col min="3" max="3" width="45.5703125" customWidth="1"/>
    <col min="4" max="5" width="11.42578125" customWidth="1"/>
    <col min="6" max="6" width="16.42578125" customWidth="1"/>
    <col min="7" max="7" width="16.5703125" customWidth="1"/>
  </cols>
  <sheetData>
    <row r="1" spans="1:11" ht="27.75" x14ac:dyDescent="0.25">
      <c r="A1" s="74" t="s">
        <v>25</v>
      </c>
      <c r="B1" s="66"/>
      <c r="C1" s="66" t="s">
        <v>26</v>
      </c>
      <c r="D1" s="66"/>
      <c r="E1" s="66"/>
      <c r="F1" s="66"/>
      <c r="G1" s="67"/>
    </row>
    <row r="2" spans="1:11" ht="27.75" x14ac:dyDescent="0.25">
      <c r="A2" s="75" t="s">
        <v>27</v>
      </c>
      <c r="B2" s="68"/>
      <c r="C2" s="68" t="s">
        <v>28</v>
      </c>
      <c r="D2" s="68"/>
      <c r="E2" s="68"/>
      <c r="F2" s="68"/>
      <c r="G2" s="69"/>
    </row>
    <row r="3" spans="1:11" ht="15.75" customHeight="1" x14ac:dyDescent="0.25">
      <c r="A3" s="76" t="s">
        <v>29</v>
      </c>
      <c r="B3" s="77"/>
      <c r="C3" s="70" t="s">
        <v>30</v>
      </c>
      <c r="D3" s="70"/>
      <c r="E3" s="70"/>
      <c r="F3" s="70"/>
      <c r="G3" s="71"/>
    </row>
    <row r="4" spans="1:11" ht="15.75" customHeight="1" thickBot="1" x14ac:dyDescent="0.3">
      <c r="A4" s="78" t="s">
        <v>31</v>
      </c>
      <c r="B4" s="79"/>
      <c r="C4" s="72" t="s">
        <v>32</v>
      </c>
      <c r="D4" s="72"/>
      <c r="E4" s="72"/>
      <c r="F4" s="72"/>
      <c r="G4" s="73"/>
    </row>
    <row r="5" spans="1:11" ht="19.5" thickBot="1" x14ac:dyDescent="0.3">
      <c r="A5" s="80" t="s">
        <v>18</v>
      </c>
      <c r="B5" s="81"/>
      <c r="C5" s="81"/>
      <c r="D5" s="81"/>
      <c r="E5" s="81"/>
      <c r="F5" s="81"/>
      <c r="G5" s="82"/>
    </row>
    <row r="6" spans="1:11" ht="18.75" customHeight="1" thickBot="1" x14ac:dyDescent="0.3">
      <c r="A6" s="83" t="s">
        <v>20</v>
      </c>
      <c r="B6" s="84"/>
      <c r="C6" s="85" t="s">
        <v>42</v>
      </c>
      <c r="D6" s="86"/>
      <c r="E6" s="87"/>
      <c r="F6" s="48" t="s">
        <v>19</v>
      </c>
      <c r="G6" s="49" t="s">
        <v>87</v>
      </c>
    </row>
    <row r="7" spans="1:11" ht="38.25" customHeight="1" thickBot="1" x14ac:dyDescent="0.3">
      <c r="A7" s="102" t="s">
        <v>77</v>
      </c>
      <c r="B7" s="103"/>
      <c r="C7" s="103"/>
      <c r="D7" s="103"/>
      <c r="E7" s="103"/>
      <c r="F7" s="103"/>
      <c r="G7" s="104"/>
    </row>
    <row r="8" spans="1:11" ht="17.25" customHeight="1" thickBot="1" x14ac:dyDescent="0.3">
      <c r="A8" s="53" t="s">
        <v>88</v>
      </c>
      <c r="B8" s="54"/>
      <c r="C8" s="54"/>
      <c r="D8" s="54"/>
      <c r="E8" s="54"/>
      <c r="F8" s="54"/>
      <c r="G8" s="55"/>
    </row>
    <row r="9" spans="1:11" ht="21" customHeight="1" thickBot="1" x14ac:dyDescent="0.3">
      <c r="A9" s="15" t="s">
        <v>21</v>
      </c>
      <c r="B9" s="109" t="s">
        <v>0</v>
      </c>
      <c r="C9" s="110"/>
      <c r="D9" s="13" t="s">
        <v>1</v>
      </c>
      <c r="E9" s="13" t="s">
        <v>2</v>
      </c>
      <c r="F9" s="13" t="s">
        <v>3</v>
      </c>
      <c r="G9" s="14" t="s">
        <v>4</v>
      </c>
      <c r="K9" s="21"/>
    </row>
    <row r="10" spans="1:11" ht="15.75" customHeight="1" x14ac:dyDescent="0.25">
      <c r="A10" s="19" t="s">
        <v>44</v>
      </c>
      <c r="B10" s="100" t="s">
        <v>76</v>
      </c>
      <c r="C10" s="101"/>
      <c r="D10" s="2" t="s">
        <v>5</v>
      </c>
      <c r="E10" s="2">
        <v>2</v>
      </c>
      <c r="F10" s="1">
        <v>26000</v>
      </c>
      <c r="G10" s="20">
        <f t="shared" ref="G10:G11" si="0">F10*E10</f>
        <v>52000</v>
      </c>
    </row>
    <row r="11" spans="1:11" ht="15.75" customHeight="1" x14ac:dyDescent="0.25">
      <c r="A11" s="19" t="s">
        <v>45</v>
      </c>
      <c r="B11" s="100" t="s">
        <v>80</v>
      </c>
      <c r="C11" s="101"/>
      <c r="D11" s="2" t="s">
        <v>5</v>
      </c>
      <c r="E11" s="2">
        <v>1</v>
      </c>
      <c r="F11" s="1">
        <v>29500</v>
      </c>
      <c r="G11" s="20">
        <f t="shared" si="0"/>
        <v>29500</v>
      </c>
    </row>
    <row r="12" spans="1:11" ht="15.75" customHeight="1" thickBot="1" x14ac:dyDescent="0.3">
      <c r="A12" s="19" t="s">
        <v>46</v>
      </c>
      <c r="B12" s="111" t="s">
        <v>79</v>
      </c>
      <c r="C12" s="112"/>
      <c r="D12" s="37" t="s">
        <v>5</v>
      </c>
      <c r="E12" s="37">
        <v>2</v>
      </c>
      <c r="F12" s="42">
        <v>89000</v>
      </c>
      <c r="G12" s="43">
        <f t="shared" ref="G12" si="1">F12*E12</f>
        <v>178000</v>
      </c>
    </row>
    <row r="13" spans="1:11" x14ac:dyDescent="0.25">
      <c r="A13" s="44" t="s">
        <v>6</v>
      </c>
      <c r="B13" s="105" t="s">
        <v>7</v>
      </c>
      <c r="C13" s="105"/>
      <c r="D13" s="45"/>
      <c r="E13" s="46"/>
      <c r="F13" s="46"/>
      <c r="G13" s="47">
        <f>SUM(G10:G12)</f>
        <v>259500</v>
      </c>
    </row>
    <row r="14" spans="1:11" x14ac:dyDescent="0.25">
      <c r="A14" s="5" t="s">
        <v>10</v>
      </c>
      <c r="B14" s="108" t="s">
        <v>78</v>
      </c>
      <c r="C14" s="108"/>
      <c r="D14" s="3"/>
      <c r="E14" s="4"/>
      <c r="F14" s="4"/>
      <c r="G14" s="17">
        <f>G13*18%</f>
        <v>46710</v>
      </c>
    </row>
    <row r="15" spans="1:11" ht="15.75" thickBot="1" x14ac:dyDescent="0.3">
      <c r="A15" s="7" t="s">
        <v>12</v>
      </c>
      <c r="B15" s="106" t="s">
        <v>13</v>
      </c>
      <c r="C15" s="106"/>
      <c r="D15" s="8"/>
      <c r="E15" s="9"/>
      <c r="F15" s="9"/>
      <c r="G15" s="18">
        <f>SUM(G13:G14)</f>
        <v>306210</v>
      </c>
    </row>
    <row r="16" spans="1:11" ht="17.25" customHeight="1" thickBot="1" x14ac:dyDescent="0.3">
      <c r="A16" s="53" t="s">
        <v>8</v>
      </c>
      <c r="B16" s="54"/>
      <c r="C16" s="54"/>
      <c r="D16" s="54"/>
      <c r="E16" s="54"/>
      <c r="F16" s="54"/>
      <c r="G16" s="55"/>
    </row>
    <row r="17" spans="1:7" ht="16.5" customHeight="1" thickBot="1" x14ac:dyDescent="0.3">
      <c r="A17" s="12" t="s">
        <v>11</v>
      </c>
      <c r="B17" s="107" t="s">
        <v>9</v>
      </c>
      <c r="C17" s="107"/>
      <c r="D17" s="13" t="s">
        <v>1</v>
      </c>
      <c r="E17" s="13" t="s">
        <v>2</v>
      </c>
      <c r="F17" s="13" t="s">
        <v>3</v>
      </c>
      <c r="G17" s="14" t="s">
        <v>4</v>
      </c>
    </row>
    <row r="18" spans="1:7" ht="15" customHeight="1" x14ac:dyDescent="0.25">
      <c r="A18" s="16" t="s">
        <v>44</v>
      </c>
      <c r="B18" s="92" t="s">
        <v>56</v>
      </c>
      <c r="C18" s="92"/>
      <c r="D18" s="2" t="s">
        <v>5</v>
      </c>
      <c r="E18" s="11">
        <v>3</v>
      </c>
      <c r="F18" s="11">
        <v>1000</v>
      </c>
      <c r="G18" s="10">
        <f>F18*E18</f>
        <v>3000</v>
      </c>
    </row>
    <row r="19" spans="1:7" x14ac:dyDescent="0.25">
      <c r="A19" s="16" t="s">
        <v>45</v>
      </c>
      <c r="B19" s="97" t="s">
        <v>63</v>
      </c>
      <c r="C19" s="99"/>
      <c r="D19" s="2" t="s">
        <v>5</v>
      </c>
      <c r="E19" s="11">
        <v>2</v>
      </c>
      <c r="F19" s="11">
        <v>2000</v>
      </c>
      <c r="G19" s="10">
        <f t="shared" ref="G19:G31" si="2">F19*E19</f>
        <v>4000</v>
      </c>
    </row>
    <row r="20" spans="1:7" ht="30.75" customHeight="1" x14ac:dyDescent="0.25">
      <c r="A20" s="16" t="s">
        <v>46</v>
      </c>
      <c r="B20" s="92" t="s">
        <v>81</v>
      </c>
      <c r="C20" s="92"/>
      <c r="D20" s="2" t="s">
        <v>5</v>
      </c>
      <c r="E20" s="11">
        <v>3</v>
      </c>
      <c r="F20" s="11">
        <v>1500</v>
      </c>
      <c r="G20" s="10">
        <f t="shared" si="2"/>
        <v>4500</v>
      </c>
    </row>
    <row r="21" spans="1:7" ht="30.75" customHeight="1" x14ac:dyDescent="0.25">
      <c r="A21" s="16" t="s">
        <v>47</v>
      </c>
      <c r="B21" s="92" t="s">
        <v>82</v>
      </c>
      <c r="C21" s="92"/>
      <c r="D21" s="2" t="s">
        <v>5</v>
      </c>
      <c r="E21" s="11">
        <v>2</v>
      </c>
      <c r="F21" s="11">
        <v>4000</v>
      </c>
      <c r="G21" s="10">
        <f t="shared" si="2"/>
        <v>8000</v>
      </c>
    </row>
    <row r="22" spans="1:7" x14ac:dyDescent="0.25">
      <c r="A22" s="16" t="s">
        <v>48</v>
      </c>
      <c r="B22" s="92" t="s">
        <v>43</v>
      </c>
      <c r="C22" s="92"/>
      <c r="D22" s="2" t="s">
        <v>17</v>
      </c>
      <c r="E22" s="11">
        <v>28</v>
      </c>
      <c r="F22" s="11">
        <v>850</v>
      </c>
      <c r="G22" s="10">
        <f t="shared" si="2"/>
        <v>23800</v>
      </c>
    </row>
    <row r="23" spans="1:7" x14ac:dyDescent="0.25">
      <c r="A23" s="16" t="s">
        <v>49</v>
      </c>
      <c r="B23" s="92" t="s">
        <v>64</v>
      </c>
      <c r="C23" s="92"/>
      <c r="D23" s="2" t="s">
        <v>17</v>
      </c>
      <c r="E23" s="11">
        <v>26</v>
      </c>
      <c r="F23" s="11">
        <v>1050</v>
      </c>
      <c r="G23" s="10">
        <f t="shared" si="2"/>
        <v>27300</v>
      </c>
    </row>
    <row r="24" spans="1:7" x14ac:dyDescent="0.25">
      <c r="A24" s="16" t="s">
        <v>53</v>
      </c>
      <c r="B24" s="92" t="s">
        <v>52</v>
      </c>
      <c r="C24" s="92"/>
      <c r="D24" s="2" t="s">
        <v>17</v>
      </c>
      <c r="E24" s="11">
        <v>30</v>
      </c>
      <c r="F24" s="11">
        <v>140</v>
      </c>
      <c r="G24" s="10">
        <f t="shared" si="2"/>
        <v>4200</v>
      </c>
    </row>
    <row r="25" spans="1:7" x14ac:dyDescent="0.25">
      <c r="A25" s="16" t="s">
        <v>54</v>
      </c>
      <c r="B25" s="92" t="s">
        <v>71</v>
      </c>
      <c r="C25" s="92"/>
      <c r="D25" s="2" t="s">
        <v>17</v>
      </c>
      <c r="E25" s="11">
        <v>28</v>
      </c>
      <c r="F25" s="11">
        <v>150</v>
      </c>
      <c r="G25" s="10">
        <f t="shared" si="2"/>
        <v>4200</v>
      </c>
    </row>
    <row r="26" spans="1:7" ht="15.6" customHeight="1" x14ac:dyDescent="0.25">
      <c r="A26" s="16" t="s">
        <v>50</v>
      </c>
      <c r="B26" s="92" t="s">
        <v>69</v>
      </c>
      <c r="C26" s="92"/>
      <c r="D26" s="2" t="s">
        <v>17</v>
      </c>
      <c r="E26" s="11">
        <v>28</v>
      </c>
      <c r="F26" s="11">
        <v>145</v>
      </c>
      <c r="G26" s="10">
        <f t="shared" si="2"/>
        <v>4060</v>
      </c>
    </row>
    <row r="27" spans="1:7" ht="15.6" customHeight="1" x14ac:dyDescent="0.25">
      <c r="A27" s="16" t="s">
        <v>65</v>
      </c>
      <c r="B27" s="97" t="s">
        <v>55</v>
      </c>
      <c r="C27" s="99"/>
      <c r="D27" s="2" t="s">
        <v>5</v>
      </c>
      <c r="E27" s="11">
        <v>1</v>
      </c>
      <c r="F27" s="11">
        <v>3000</v>
      </c>
      <c r="G27" s="10">
        <f t="shared" si="2"/>
        <v>3000</v>
      </c>
    </row>
    <row r="28" spans="1:7" ht="15.6" customHeight="1" x14ac:dyDescent="0.25">
      <c r="A28" s="16" t="s">
        <v>66</v>
      </c>
      <c r="B28" s="97" t="s">
        <v>70</v>
      </c>
      <c r="C28" s="98"/>
      <c r="D28" s="2" t="s">
        <v>5</v>
      </c>
      <c r="E28" s="11">
        <v>5</v>
      </c>
      <c r="F28" s="11">
        <v>1500</v>
      </c>
      <c r="G28" s="10">
        <f t="shared" si="2"/>
        <v>7500</v>
      </c>
    </row>
    <row r="29" spans="1:7" ht="15.6" customHeight="1" x14ac:dyDescent="0.25">
      <c r="A29" s="16" t="s">
        <v>67</v>
      </c>
      <c r="B29" s="97" t="s">
        <v>86</v>
      </c>
      <c r="C29" s="98"/>
      <c r="D29" s="2" t="s">
        <v>57</v>
      </c>
      <c r="E29" s="11">
        <v>1</v>
      </c>
      <c r="F29" s="11">
        <v>7000</v>
      </c>
      <c r="G29" s="10">
        <f t="shared" si="2"/>
        <v>7000</v>
      </c>
    </row>
    <row r="30" spans="1:7" ht="14.45" customHeight="1" x14ac:dyDescent="0.25">
      <c r="A30" s="16" t="s">
        <v>68</v>
      </c>
      <c r="B30" s="92" t="s">
        <v>84</v>
      </c>
      <c r="C30" s="92"/>
      <c r="D30" s="2" t="s">
        <v>5</v>
      </c>
      <c r="E30" s="11">
        <v>3</v>
      </c>
      <c r="F30" s="11">
        <v>850</v>
      </c>
      <c r="G30" s="10">
        <f t="shared" si="2"/>
        <v>2550</v>
      </c>
    </row>
    <row r="31" spans="1:7" ht="17.25" customHeight="1" thickBot="1" x14ac:dyDescent="0.3">
      <c r="A31" s="16" t="s">
        <v>85</v>
      </c>
      <c r="B31" s="96" t="s">
        <v>83</v>
      </c>
      <c r="C31" s="96"/>
      <c r="D31" s="37" t="s">
        <v>5</v>
      </c>
      <c r="E31" s="38">
        <v>2</v>
      </c>
      <c r="F31" s="38">
        <v>1500</v>
      </c>
      <c r="G31" s="10">
        <f t="shared" si="2"/>
        <v>3000</v>
      </c>
    </row>
    <row r="32" spans="1:7" x14ac:dyDescent="0.25">
      <c r="A32" s="39" t="s">
        <v>89</v>
      </c>
      <c r="B32" s="95" t="s">
        <v>16</v>
      </c>
      <c r="C32" s="95"/>
      <c r="D32" s="95"/>
      <c r="E32" s="40"/>
      <c r="F32" s="40"/>
      <c r="G32" s="41">
        <f>SUM(G18:G31)</f>
        <v>106110</v>
      </c>
    </row>
    <row r="33" spans="1:7" x14ac:dyDescent="0.25">
      <c r="A33" s="34" t="s">
        <v>22</v>
      </c>
      <c r="B33" s="93" t="s">
        <v>15</v>
      </c>
      <c r="C33" s="93"/>
      <c r="D33" s="93"/>
      <c r="E33" s="36"/>
      <c r="F33" s="36"/>
      <c r="G33" s="35">
        <f>G32*18%</f>
        <v>19099.8</v>
      </c>
    </row>
    <row r="34" spans="1:7" ht="15.75" thickBot="1" x14ac:dyDescent="0.3">
      <c r="A34" s="50" t="s">
        <v>23</v>
      </c>
      <c r="B34" s="94" t="s">
        <v>14</v>
      </c>
      <c r="C34" s="94"/>
      <c r="D34" s="94"/>
      <c r="E34" s="51"/>
      <c r="F34" s="51"/>
      <c r="G34" s="52">
        <f>SUM(G32:G33)</f>
        <v>125209.8</v>
      </c>
    </row>
    <row r="35" spans="1:7" x14ac:dyDescent="0.25">
      <c r="A35" s="59" t="s">
        <v>24</v>
      </c>
      <c r="B35" s="90" t="s">
        <v>51</v>
      </c>
      <c r="C35" s="90"/>
      <c r="D35" s="90"/>
      <c r="E35" s="56"/>
      <c r="F35" s="56"/>
      <c r="G35" s="88">
        <f>SUM(G15+G34)</f>
        <v>431419.8</v>
      </c>
    </row>
    <row r="36" spans="1:7" ht="15.75" thickBot="1" x14ac:dyDescent="0.3">
      <c r="A36" s="60"/>
      <c r="B36" s="91"/>
      <c r="C36" s="91"/>
      <c r="D36" s="91"/>
      <c r="E36" s="57"/>
      <c r="F36" s="57"/>
      <c r="G36" s="89"/>
    </row>
    <row r="37" spans="1:7" s="24" customFormat="1" ht="15.75" thickBot="1" x14ac:dyDescent="0.3">
      <c r="A37" s="23"/>
      <c r="B37" s="23"/>
      <c r="C37" s="23"/>
      <c r="D37" s="23"/>
      <c r="E37" s="23"/>
      <c r="F37" s="23"/>
      <c r="G37" s="22"/>
    </row>
    <row r="38" spans="1:7" s="24" customFormat="1" ht="15.75" thickBot="1" x14ac:dyDescent="0.3">
      <c r="B38" s="25" t="s">
        <v>59</v>
      </c>
      <c r="C38" s="26" t="s">
        <v>60</v>
      </c>
      <c r="D38" s="26" t="s">
        <v>74</v>
      </c>
      <c r="E38" s="26" t="s">
        <v>61</v>
      </c>
      <c r="F38" s="27" t="s">
        <v>62</v>
      </c>
      <c r="G38" s="22"/>
    </row>
    <row r="39" spans="1:7" s="24" customFormat="1" x14ac:dyDescent="0.25">
      <c r="B39" s="28">
        <v>1</v>
      </c>
      <c r="C39" s="29" t="s">
        <v>72</v>
      </c>
      <c r="D39" s="29">
        <v>3</v>
      </c>
      <c r="E39" s="29">
        <v>1500</v>
      </c>
      <c r="F39" s="30">
        <f>E39*D39</f>
        <v>4500</v>
      </c>
      <c r="G39" s="22"/>
    </row>
    <row r="40" spans="1:7" s="24" customFormat="1" ht="15.75" thickBot="1" x14ac:dyDescent="0.3">
      <c r="A40" s="23"/>
      <c r="B40" s="31">
        <v>2</v>
      </c>
      <c r="C40" s="32" t="s">
        <v>73</v>
      </c>
      <c r="D40" s="32">
        <v>2</v>
      </c>
      <c r="E40" s="32">
        <v>2500</v>
      </c>
      <c r="F40" s="33">
        <f>E40*D40</f>
        <v>5000</v>
      </c>
      <c r="G40" s="22"/>
    </row>
    <row r="41" spans="1:7" s="24" customFormat="1" ht="15.75" thickBot="1" x14ac:dyDescent="0.3">
      <c r="A41" s="23"/>
      <c r="B41" s="63" t="s">
        <v>75</v>
      </c>
      <c r="C41" s="64"/>
      <c r="D41" s="64"/>
      <c r="E41" s="65"/>
      <c r="F41" s="27">
        <f>SUM(F39:F40)</f>
        <v>9500</v>
      </c>
      <c r="G41" s="22"/>
    </row>
    <row r="42" spans="1:7" s="24" customFormat="1" x14ac:dyDescent="0.25">
      <c r="A42" s="23"/>
      <c r="B42" s="23"/>
      <c r="C42" s="23"/>
      <c r="D42" s="23"/>
      <c r="E42" s="23"/>
      <c r="F42" s="23"/>
      <c r="G42" s="22"/>
    </row>
    <row r="43" spans="1:7" ht="15.75" x14ac:dyDescent="0.25">
      <c r="A43" s="61" t="s">
        <v>33</v>
      </c>
      <c r="B43" s="61"/>
      <c r="C43" s="61"/>
      <c r="D43" s="61"/>
      <c r="E43" s="61"/>
      <c r="F43" s="61"/>
    </row>
    <row r="44" spans="1:7" ht="15.75" x14ac:dyDescent="0.25">
      <c r="A44" s="6">
        <v>1</v>
      </c>
      <c r="B44" s="58" t="s">
        <v>34</v>
      </c>
      <c r="C44" s="58"/>
      <c r="D44" s="58"/>
      <c r="E44" s="58"/>
      <c r="F44" s="58"/>
    </row>
    <row r="45" spans="1:7" ht="15.75" x14ac:dyDescent="0.25">
      <c r="A45" s="6">
        <v>2</v>
      </c>
      <c r="B45" s="62" t="s">
        <v>35</v>
      </c>
      <c r="C45" s="62"/>
      <c r="D45" s="62"/>
      <c r="E45" s="62"/>
      <c r="F45" s="62"/>
    </row>
    <row r="46" spans="1:7" ht="15.75" x14ac:dyDescent="0.25">
      <c r="A46" s="6">
        <v>3</v>
      </c>
      <c r="B46" s="62" t="s">
        <v>36</v>
      </c>
      <c r="C46" s="62"/>
      <c r="D46" s="62"/>
      <c r="E46" s="62"/>
      <c r="F46" s="62"/>
    </row>
    <row r="47" spans="1:7" ht="32.1" customHeight="1" x14ac:dyDescent="0.25">
      <c r="A47" s="6">
        <v>4</v>
      </c>
      <c r="B47" s="62" t="s">
        <v>37</v>
      </c>
      <c r="C47" s="62"/>
      <c r="D47" s="62"/>
      <c r="E47" s="62"/>
      <c r="F47" s="62"/>
    </row>
    <row r="48" spans="1:7" ht="15.75" x14ac:dyDescent="0.25">
      <c r="A48" s="6">
        <v>5</v>
      </c>
      <c r="B48" s="58" t="s">
        <v>40</v>
      </c>
      <c r="C48" s="58"/>
      <c r="D48" s="58"/>
      <c r="E48" s="58"/>
      <c r="F48" s="58"/>
    </row>
    <row r="49" spans="1:6" ht="15.75" x14ac:dyDescent="0.25">
      <c r="A49" s="6">
        <v>6</v>
      </c>
      <c r="B49" s="58" t="s">
        <v>38</v>
      </c>
      <c r="C49" s="58"/>
      <c r="D49" s="58"/>
      <c r="E49" s="58"/>
      <c r="F49" s="58"/>
    </row>
    <row r="50" spans="1:6" ht="15.75" x14ac:dyDescent="0.25">
      <c r="A50" s="6">
        <v>7</v>
      </c>
      <c r="B50" s="58" t="s">
        <v>39</v>
      </c>
      <c r="C50" s="58"/>
      <c r="D50" s="58"/>
      <c r="E50" s="58"/>
      <c r="F50" s="58"/>
    </row>
    <row r="51" spans="1:6" ht="15.75" x14ac:dyDescent="0.25">
      <c r="A51" s="6">
        <v>8</v>
      </c>
      <c r="B51" s="58" t="s">
        <v>41</v>
      </c>
      <c r="C51" s="58"/>
      <c r="D51" s="58"/>
      <c r="E51" s="58"/>
      <c r="F51" s="58"/>
    </row>
    <row r="52" spans="1:6" ht="15.75" x14ac:dyDescent="0.25">
      <c r="A52" s="6">
        <v>9</v>
      </c>
      <c r="B52" s="58" t="s">
        <v>58</v>
      </c>
      <c r="C52" s="58"/>
      <c r="D52" s="58"/>
      <c r="E52" s="58"/>
      <c r="F52" s="58"/>
    </row>
  </sheetData>
  <mergeCells count="55">
    <mergeCell ref="B27:C27"/>
    <mergeCell ref="B19:C19"/>
    <mergeCell ref="B10:C10"/>
    <mergeCell ref="A7:G7"/>
    <mergeCell ref="B13:C13"/>
    <mergeCell ref="B15:C15"/>
    <mergeCell ref="A16:G16"/>
    <mergeCell ref="B17:C17"/>
    <mergeCell ref="B14:C14"/>
    <mergeCell ref="B11:C11"/>
    <mergeCell ref="B21:C21"/>
    <mergeCell ref="B23:C23"/>
    <mergeCell ref="B25:C25"/>
    <mergeCell ref="B9:C9"/>
    <mergeCell ref="B12:C12"/>
    <mergeCell ref="A5:G5"/>
    <mergeCell ref="A6:B6"/>
    <mergeCell ref="C6:E6"/>
    <mergeCell ref="G35:G36"/>
    <mergeCell ref="B35:D36"/>
    <mergeCell ref="B22:C22"/>
    <mergeCell ref="B20:C20"/>
    <mergeCell ref="B33:D33"/>
    <mergeCell ref="B34:D34"/>
    <mergeCell ref="B30:C30"/>
    <mergeCell ref="B32:D32"/>
    <mergeCell ref="B31:C31"/>
    <mergeCell ref="B24:C24"/>
    <mergeCell ref="B26:C26"/>
    <mergeCell ref="B28:C28"/>
    <mergeCell ref="B29:C29"/>
    <mergeCell ref="C1:G1"/>
    <mergeCell ref="C2:G2"/>
    <mergeCell ref="C3:G3"/>
    <mergeCell ref="C4:G4"/>
    <mergeCell ref="A1:B1"/>
    <mergeCell ref="A2:B2"/>
    <mergeCell ref="A3:B3"/>
    <mergeCell ref="A4:B4"/>
    <mergeCell ref="A8:G8"/>
    <mergeCell ref="E35:E36"/>
    <mergeCell ref="F35:F36"/>
    <mergeCell ref="B52:F52"/>
    <mergeCell ref="A35:A36"/>
    <mergeCell ref="B49:F49"/>
    <mergeCell ref="B50:F50"/>
    <mergeCell ref="B51:F51"/>
    <mergeCell ref="A43:F43"/>
    <mergeCell ref="B44:F44"/>
    <mergeCell ref="B45:F45"/>
    <mergeCell ref="B46:F46"/>
    <mergeCell ref="B47:F47"/>
    <mergeCell ref="B48:F48"/>
    <mergeCell ref="B41:E41"/>
    <mergeCell ref="B18:C18"/>
  </mergeCells>
  <hyperlinks>
    <hyperlink ref="B33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2025-11-13T06:10:16Z</dcterms:modified>
</cp:coreProperties>
</file>