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E:\Daikin\Key Accounts\Specialty Restaurants\Bandra\"/>
    </mc:Choice>
  </mc:AlternateContent>
  <xr:revisionPtr revIDLastSave="0" documentId="13_ncr:1_{2F4A3A21-C335-457E-A479-AD30B1C9F2E3}" xr6:coauthVersionLast="47" xr6:coauthVersionMax="47" xr10:uidLastSave="{00000000-0000-0000-0000-000000000000}"/>
  <bookViews>
    <workbookView xWindow="-110" yWindow="-110" windowWidth="19420" windowHeight="10300" tabRatio="860" xr2:uid="{00000000-000D-0000-FFFF-FFFF00000000}"/>
  </bookViews>
  <sheets>
    <sheet name="Master sheet" sheetId="28" r:id="rId1"/>
    <sheet name="AC-HIGH SIDE" sheetId="22" r:id="rId2"/>
    <sheet name="AC-Low Side" sheetId="32" r:id="rId3"/>
    <sheet name="AC-Ducting &amp; Grill" sheetId="27" r:id="rId4"/>
  </sheets>
  <definedNames>
    <definedName name="\l" localSheetId="3">#REF!</definedName>
    <definedName name="\l" localSheetId="0">#REF!</definedName>
    <definedName name="\l">#REF!</definedName>
    <definedName name="\p" localSheetId="3">#REF!</definedName>
    <definedName name="\p" localSheetId="0">#REF!</definedName>
    <definedName name="\p">#REF!</definedName>
    <definedName name="_xlnm.Print_Area" localSheetId="3">'AC-Ducting &amp; Grill'!$A$1:$F$58</definedName>
    <definedName name="_xlnm.Print_Area" localSheetId="1">'AC-HIGH SIDE'!$A$1:$G$25</definedName>
    <definedName name="_xlnm.Print_Area" localSheetId="0">'Master sheet'!$A$1:$C$16</definedName>
    <definedName name="_xlnm.Print_Titles" localSheetId="3">'AC-Ducting &amp; Grill'!$3:$6</definedName>
    <definedName name="_xlnm.Print_Titles" localSheetId="1">'AC-HIGH SIDE'!$3:$6</definedName>
    <definedName name="_xlnm.Print_Titles" localSheetId="0">'Master sheet'!$3:$3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55" i="27" l="1"/>
  <c r="F54" i="27"/>
  <c r="F52" i="27"/>
  <c r="F50" i="27"/>
  <c r="F45" i="27"/>
  <c r="F34" i="27" l="1"/>
  <c r="F33" i="27"/>
  <c r="F21" i="27"/>
  <c r="F45" i="32" l="1"/>
  <c r="F19" i="32" l="1"/>
  <c r="F18" i="32"/>
  <c r="F17" i="32"/>
  <c r="F11" i="22"/>
  <c r="F20" i="22"/>
  <c r="F18" i="22"/>
  <c r="F32" i="27" l="1"/>
  <c r="F9" i="32"/>
  <c r="F25" i="32"/>
  <c r="F11" i="32"/>
  <c r="F19" i="22"/>
  <c r="F22" i="22"/>
  <c r="F10" i="22"/>
  <c r="F23" i="32"/>
  <c r="F33" i="32"/>
  <c r="F34" i="32"/>
  <c r="F36" i="32"/>
  <c r="F38" i="32"/>
  <c r="F12" i="32"/>
  <c r="F8" i="32"/>
  <c r="F16" i="32"/>
  <c r="F27" i="32"/>
  <c r="F28" i="32"/>
  <c r="F42" i="32"/>
  <c r="F43" i="32"/>
  <c r="F44" i="32"/>
  <c r="F48" i="32"/>
  <c r="F49" i="32"/>
  <c r="F17" i="22"/>
  <c r="F20" i="27"/>
  <c r="F25" i="27"/>
  <c r="F28" i="27"/>
  <c r="F37" i="27"/>
  <c r="F43" i="27"/>
  <c r="F24" i="22" l="1"/>
  <c r="C5" i="28" s="1"/>
  <c r="F52" i="32"/>
  <c r="F57" i="27"/>
  <c r="C9" i="28" s="1"/>
  <c r="C7" i="28" l="1"/>
  <c r="C11" i="28" s="1"/>
</calcChain>
</file>

<file path=xl/sharedStrings.xml><?xml version="1.0" encoding="utf-8"?>
<sst xmlns="http://schemas.openxmlformats.org/spreadsheetml/2006/main" count="219" uniqueCount="133">
  <si>
    <t xml:space="preserve">DESCRIPTION </t>
  </si>
  <si>
    <t>UNIT</t>
  </si>
  <si>
    <t>QTY</t>
  </si>
  <si>
    <t>A</t>
  </si>
  <si>
    <t>a)</t>
  </si>
  <si>
    <t>Nos</t>
  </si>
  <si>
    <t>b)</t>
  </si>
  <si>
    <t>B</t>
  </si>
  <si>
    <t>TOTAL VALUE</t>
  </si>
  <si>
    <t>Consultants: APK DESIGNS</t>
  </si>
  <si>
    <t>HIGH SIDE Air Conditioning BOQ</t>
  </si>
  <si>
    <t>c)</t>
  </si>
  <si>
    <t>SUPPLY &amp; INSTALLATION</t>
  </si>
  <si>
    <t>RATE</t>
  </si>
  <si>
    <t>AMOUNT</t>
  </si>
  <si>
    <t>Rmt</t>
  </si>
  <si>
    <t>Starter Panel</t>
  </si>
  <si>
    <t>D</t>
  </si>
  <si>
    <t xml:space="preserve">Rectangular Ducting in Galvanised Steel </t>
  </si>
  <si>
    <t>Sqm</t>
  </si>
  <si>
    <t>Sqmt</t>
  </si>
  <si>
    <t xml:space="preserve">0.63 mm (24 SWG) GSS ducting (601mm-750mm)  </t>
  </si>
  <si>
    <t>Insulation of Duct</t>
  </si>
  <si>
    <t>13 mm thick</t>
  </si>
  <si>
    <t>E</t>
  </si>
  <si>
    <t>VOLUME CONTROL DAMPER IN DUCTING</t>
  </si>
  <si>
    <t xml:space="preserve">Supply,  installation  and  testing of  GI construction louver  dampers within  ducts to be  provided  with suitable links, levers and quadrants for manual control of volume of air flow and for proper balancing of the air distribution system </t>
  </si>
  <si>
    <t>GRILLES</t>
  </si>
  <si>
    <t>Nos.</t>
  </si>
  <si>
    <t xml:space="preserve">Extruded Aluminum Powder Coated Continuous/Linear Grilles Of Required Airflow Angles Without V.C.D- EP -00/15/30 with four side flanges as per requirements. </t>
  </si>
  <si>
    <t>150mm Width</t>
  </si>
  <si>
    <t>TOILET EXHAUST INLINE FAN</t>
  </si>
  <si>
    <t>Centralised Exhaust System - Inline fans with required duct work (spigot, disc valve, flexible duct,required support &amp; accessories etc.)</t>
  </si>
  <si>
    <t>Extruded Aluminum Powder Coated  Grilles Of Required Airflow Angles With C.D- EP -00/15/30 with four side flanges as following sizes.</t>
  </si>
  <si>
    <t>ACCESSORIES</t>
  </si>
  <si>
    <t>Supply, fabrication, assembling, installation, adjusting &amp; testing of airdistribution accessories of assorted size as specified and as per approved shop drawings :</t>
  </si>
  <si>
    <t>JET NOZZELES</t>
  </si>
  <si>
    <t>Note: Tax will be extra @ 18%</t>
  </si>
  <si>
    <t>DUCTING &amp; GRILL BOQ</t>
  </si>
  <si>
    <t>SR.NO.</t>
  </si>
  <si>
    <t>Description</t>
  </si>
  <si>
    <t xml:space="preserve">Spigot with disc valve </t>
  </si>
  <si>
    <t>Supply , installation  Jet Nozzles can be turned through 30 degree from its centre-line axis and rotated 360 degree.Thus providing universal directional throw. Eye ball type construction with inbuilt cone.
Manufactured from aluminium the nozzles can be supplied spray painted or anodised or powder coated in white.Spring aluminium construction</t>
  </si>
  <si>
    <t>Amount</t>
  </si>
  <si>
    <t>Approved make - Kruger / Ostberg/ Nicotra (Carryaire)</t>
  </si>
  <si>
    <t>Sr. No.</t>
  </si>
  <si>
    <t>Unit</t>
  </si>
  <si>
    <t>Lot</t>
  </si>
  <si>
    <t>All Taxes Extra as applicable</t>
  </si>
  <si>
    <t>Supplying and fixing of following thickness duly laminated aluminum foil of mat finish. (Make - Hira Technologies/K Flex, Aeroflex/Equivalent)</t>
  </si>
  <si>
    <t xml:space="preserve"> Sheet Metal Ducting - Site Fabricated (Make : Jindal Steel)</t>
  </si>
  <si>
    <t>DUCTED IDU</t>
  </si>
  <si>
    <t>Qty</t>
  </si>
  <si>
    <t>Rate</t>
  </si>
  <si>
    <t>INSTALLATION WORK</t>
  </si>
  <si>
    <t>Ducted Unit with Cordless Remote</t>
  </si>
  <si>
    <t>CABLING</t>
  </si>
  <si>
    <t>For VRF System</t>
  </si>
  <si>
    <t>Outdoor Unit Stand</t>
  </si>
  <si>
    <t>For VRF/SPLIT IDU's complete cooling coil with U bends and fins</t>
  </si>
  <si>
    <t>For VRF ODU's complete condensing coil with U bends and fins</t>
  </si>
  <si>
    <t>Without taxes</t>
  </si>
  <si>
    <t>32mm</t>
  </si>
  <si>
    <t>25mm</t>
  </si>
  <si>
    <t>kgs</t>
  </si>
  <si>
    <t>Low Side BOQ</t>
  </si>
  <si>
    <t>SUPPLY</t>
  </si>
  <si>
    <t>IDU's</t>
  </si>
  <si>
    <t>ODU's</t>
  </si>
  <si>
    <t>M.S. Fabrication Floor Stool type ODU stand duly painted for placing ODU 's</t>
  </si>
  <si>
    <t>Additional Anti Corrosion Treatment Nano type Coating (Highly Recommended)</t>
  </si>
  <si>
    <t xml:space="preserve">SITC of Refrigerant Interconnecting Refnet/Y joints for </t>
  </si>
  <si>
    <t>Supply of cordless controller of operation of IDU's</t>
  </si>
  <si>
    <t>ELECTRICAL/Customer SCOPE</t>
  </si>
  <si>
    <t>Refrigerant GAS charging for VRF System (Makes: OEM approved)</t>
  </si>
  <si>
    <t>800 CFM (Gents &amp; Ladies WR)</t>
  </si>
  <si>
    <t>20 HP - Mezzanine floor</t>
  </si>
  <si>
    <t>Supply of VRF airconditioning system comprising of Non/Modular type high efficient Compressor/s with DC inverter, High efficiency heat transfer Condenser Coil suitable for Environment friendly R410a refrigerant, Air cooled propeller type condenser fan with DC motor drive, interconnecting piping, suction line insulation etc., Micro-processor control panel suitable for automatic operation, High speed calculation inverter control, active oil control mechanism incorporating all safety functions as per equipment specifications &amp; other points as listed below:</t>
  </si>
  <si>
    <t>Supply of VRF Indoor units complete with cordless remote, centrifugal blower, sensor, cooling coil with suitable rows , electronic expansion valves, high efficiency pre filter sections all as per specifications.</t>
  </si>
  <si>
    <t xml:space="preserve">CSU DUCTABLE UNIT - 11.0TR - (4400CFM)  </t>
  </si>
  <si>
    <t>SLIM DUCTABLE UNIT - 2.0TR - (800CFM)</t>
  </si>
  <si>
    <t>24 HP</t>
  </si>
  <si>
    <t>20 HP</t>
  </si>
  <si>
    <r>
      <rPr>
        <b/>
        <sz val="12"/>
        <rFont val="Arial"/>
        <family val="2"/>
      </rPr>
      <t>Installation, testing &amp; commissioning of outdoor units</t>
    </r>
    <r>
      <rPr>
        <sz val="12"/>
        <rFont val="Arial"/>
        <family val="2"/>
      </rPr>
      <t xml:space="preserve"> with Hi pressure Testing, Nitrogen flushing, Vacuumizing, Addressing with required necessary accessories as per the requirement for below capacity </t>
    </r>
  </si>
  <si>
    <r>
      <rPr>
        <b/>
        <sz val="12"/>
        <rFont val="Arial"/>
        <family val="2"/>
      </rPr>
      <t>Installation, testing &amp; commissioning of Indoor units</t>
    </r>
    <r>
      <rPr>
        <sz val="12"/>
        <rFont val="Arial"/>
        <family val="2"/>
      </rPr>
      <t xml:space="preserve"> with proper support and accessories and as per the specification for the below mentioned Units </t>
    </r>
  </si>
  <si>
    <r>
      <rPr>
        <b/>
        <sz val="12"/>
        <color indexed="8"/>
        <rFont val="Arial"/>
        <family val="2"/>
      </rPr>
      <t>4core x 6/10/16 sqmm</t>
    </r>
    <r>
      <rPr>
        <b/>
        <sz val="12"/>
        <rFont val="Arial"/>
        <family val="2"/>
      </rPr>
      <t xml:space="preserve"> Cu. Armoured Power Cable</t>
    </r>
    <r>
      <rPr>
        <sz val="12"/>
        <rFont val="Arial"/>
        <family val="2"/>
      </rPr>
      <t xml:space="preserve"> UPTO ODU through MCCB with lugs gland in weatherproof box.</t>
    </r>
  </si>
  <si>
    <r>
      <t xml:space="preserve">S&amp;I of Interconnecting copper refrigerant pipe </t>
    </r>
    <r>
      <rPr>
        <sz val="12"/>
        <rFont val="Arial"/>
        <family val="2"/>
      </rPr>
      <t>work duly insulated with elastomeric nitrile rubber type  tubular insulation (19/13mm as per OEM std) between  indoor &amp; outdoor units and as per specifications. All piping inside the room will be properly supported with hanger and all external pipe with proper supports and fittings (Make: RR/Mexflow/ OEM Approved)</t>
    </r>
  </si>
  <si>
    <r>
      <rPr>
        <b/>
        <sz val="12"/>
        <rFont val="Arial"/>
        <family val="2"/>
      </rPr>
      <t>Supply &amp; Installation of rigid PVC drain piping</t>
    </r>
    <r>
      <rPr>
        <sz val="12"/>
        <rFont val="Arial"/>
        <family val="2"/>
      </rPr>
      <t xml:space="preserve"> with Insulation (9mm)</t>
    </r>
    <r>
      <rPr>
        <b/>
        <sz val="12"/>
        <rFont val="Arial"/>
        <family val="2"/>
      </rPr>
      <t xml:space="preserve"> (Make : Prince/Equivalent)</t>
    </r>
  </si>
  <si>
    <r>
      <t>Unloading, Lifting, Shifting &amp; Positioning</t>
    </r>
    <r>
      <rPr>
        <sz val="12"/>
        <rFont val="Arial"/>
        <family val="2"/>
      </rPr>
      <t xml:space="preserve"> of Indoor &amp; Outdoor units at the specified locations as per site conditions</t>
    </r>
  </si>
  <si>
    <t>The quoted costs should include:</t>
  </si>
  <si>
    <t>i) Ducts with reinforcement/ strengthening</t>
  </si>
  <si>
    <t>ii) Air tight joints</t>
  </si>
  <si>
    <t>iii) Accessories such as splitter, damper, guide vane etc.</t>
  </si>
  <si>
    <t>iv) Hangers and supports (Gripple Supporting method to be used wherever required)</t>
  </si>
  <si>
    <t>v) Painting with Black color paint for duct sides behind the grills.</t>
  </si>
  <si>
    <t>vi) The gasket used in case for all ducts shall be fire retardant type</t>
  </si>
  <si>
    <t>vii) Ducts shall be fully sealed with Silicon Sealant for leak tight installation.</t>
  </si>
  <si>
    <t xml:space="preserve">Ducts shall be leak pressure tested &amp; leakages should be within acceptable limits as specified at Min. 500 Pa </t>
  </si>
  <si>
    <t>0.80 mm (22 SWG) GI ducting</t>
  </si>
  <si>
    <t>i)</t>
  </si>
  <si>
    <t>500 x 150mm (Supply air Duct)</t>
  </si>
  <si>
    <t>Supply, fabrication, installation and testing of GSS metal ducts as per IS-277 (120 GSM both sides, LFQ &amp; confirming to Class VIII) for GS Sheets and IS-655 for fabrication of following thicknesses including
necessary G.I. hangers/ supports, volume control duct dampers, accessories, vanes, 3 mm neoprene rubber gasket etc. complete as per specifications in accordance with the approved shop drawings. No slip joints shall be allowed. Flanges shall be Rolamate or equivalent and ducts upto 1500 mm width shall be with rigid support (Gripple support to be provided wherever required) as per technical specifications.</t>
  </si>
  <si>
    <t>Ducts to be fabricated at the jobsite. factory Fabrication work shall be limited to assembly, installation and suit to site pieces and collars/droppers</t>
  </si>
  <si>
    <r>
      <t xml:space="preserve">UNIT
</t>
    </r>
    <r>
      <rPr>
        <sz val="12"/>
        <rFont val="Arial"/>
        <family val="2"/>
      </rPr>
      <t>CONSULTANT</t>
    </r>
  </si>
  <si>
    <t>Project - MIGOES - GONG (BANDRA)</t>
  </si>
  <si>
    <t>ii)</t>
  </si>
  <si>
    <r>
      <t>CSU DUCTABLE UNIT - 5.0TR - (2000</t>
    </r>
    <r>
      <rPr>
        <sz val="11"/>
        <color indexed="8"/>
        <rFont val="Arial"/>
        <family val="2"/>
      </rPr>
      <t>CFM)</t>
    </r>
    <r>
      <rPr>
        <sz val="11"/>
        <rFont val="Arial"/>
        <family val="2"/>
      </rPr>
      <t xml:space="preserve">             50mm static</t>
    </r>
  </si>
  <si>
    <r>
      <t>CSU DUCTABLE UNIT -  8.0TR - (3200</t>
    </r>
    <r>
      <rPr>
        <sz val="11"/>
        <color indexed="8"/>
        <rFont val="Arial"/>
        <family val="2"/>
      </rPr>
      <t>CFM)</t>
    </r>
    <r>
      <rPr>
        <sz val="11"/>
        <rFont val="Arial"/>
        <family val="2"/>
      </rPr>
      <t xml:space="preserve">            50mm static</t>
    </r>
  </si>
  <si>
    <t>iii)</t>
  </si>
  <si>
    <t>vi)</t>
  </si>
  <si>
    <r>
      <t>SLIM DUCTABLE UNIT - 2.0TR - (800</t>
    </r>
    <r>
      <rPr>
        <sz val="11"/>
        <color indexed="8"/>
        <rFont val="Arial"/>
        <family val="2"/>
      </rPr>
      <t>CFM)</t>
    </r>
    <r>
      <rPr>
        <sz val="11"/>
        <rFont val="Arial"/>
        <family val="2"/>
      </rPr>
      <t xml:space="preserve">               25mm static   </t>
    </r>
  </si>
  <si>
    <t xml:space="preserve">24 HP </t>
  </si>
  <si>
    <t>CSU DUCTABLE UNIT -  8.0TR - (3200CFM)</t>
  </si>
  <si>
    <t>CSU DUCTABLE UNIT - 5.0TR - (2000CFM)</t>
  </si>
  <si>
    <r>
      <t>VRF &amp; unit Transmission Cable 3</t>
    </r>
    <r>
      <rPr>
        <b/>
        <sz val="12"/>
        <rFont val="Arial"/>
        <family val="2"/>
      </rPr>
      <t xml:space="preserve"> core x 1.0 Sq mm cu. Sheilded</t>
    </r>
    <r>
      <rPr>
        <sz val="12"/>
        <rFont val="Arial"/>
        <family val="2"/>
      </rPr>
      <t xml:space="preserve"> with PVC conduiting (Makes:Polycab/RR/OEM approved)</t>
    </r>
  </si>
  <si>
    <t xml:space="preserve">SUB TOTAL </t>
  </si>
  <si>
    <t>Dia - 350 (Make Cosmos/Carryaire/Air Master / Air Comfort)</t>
  </si>
  <si>
    <t>400 x 150mm (Supply air Duct)</t>
  </si>
  <si>
    <t>450 x 150mm (Supply air Duct)</t>
  </si>
  <si>
    <t>Rmtr</t>
  </si>
  <si>
    <t>Low SIDE Air Conditioning BOQ</t>
  </si>
  <si>
    <t>24 HP - First &amp; Second floor (12 HP + 12 HP - 2 ODU)</t>
  </si>
  <si>
    <r>
      <t>CSU DUCTABLE UNIT - 11.0TR (5.5 TR X 2 Nos) - (4400</t>
    </r>
    <r>
      <rPr>
        <sz val="11"/>
        <color indexed="8"/>
        <rFont val="Arial"/>
        <family val="2"/>
      </rPr>
      <t>CFM)</t>
    </r>
    <r>
      <rPr>
        <sz val="11"/>
        <rFont val="Arial"/>
        <family val="2"/>
      </rPr>
      <t xml:space="preserve">           50mm static </t>
    </r>
  </si>
  <si>
    <t>VRF Outdoor Unit  (Make: DAIKIN)</t>
  </si>
  <si>
    <t>VRF Indoor Unit  (Make: DAIKIN)</t>
  </si>
  <si>
    <t>Note: GST Tax not included</t>
  </si>
  <si>
    <t xml:space="preserve">Factory fabricated duct cowl for outdoor units </t>
  </si>
  <si>
    <t xml:space="preserve"> 'VFD provision' with bypass STARTER with Overload,Single phasing, Under voltage and overvoltage, phase reverse protection with necessary internal wiring. Starter should be compatible for BMS also with necessary inputs and outputs provisions, power and control wiring should be carried out as per IS standards suitable for current ranging from (0--16) Ampere.VFD can have Single phase input also</t>
  </si>
  <si>
    <t>With Connecting Kit</t>
  </si>
  <si>
    <t>DATE - 09.10.2025</t>
  </si>
  <si>
    <t>F</t>
  </si>
  <si>
    <t>G</t>
  </si>
  <si>
    <t>DUCTING &amp; GRILL BOQ &amp; Toilet Exhaust + VFD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</si>
</sst>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3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name val="Arial"/>
      <family val="2"/>
    </font>
    <font>
      <sz val="12"/>
      <name val="Times New Roman"/>
      <family val="1"/>
    </font>
    <font>
      <sz val="10"/>
      <name val="Arial"/>
      <family val="2"/>
    </font>
    <font>
      <b/>
      <sz val="12"/>
      <name val="Arial"/>
      <family val="2"/>
    </font>
    <font>
      <sz val="14"/>
      <name val="Arial"/>
      <family val="2"/>
    </font>
    <font>
      <sz val="11"/>
      <color theme="1"/>
      <name val="Calibri"/>
      <family val="2"/>
      <scheme val="minor"/>
    </font>
    <font>
      <sz val="12"/>
      <name val="宋体"/>
      <charset val="134"/>
    </font>
    <font>
      <sz val="10"/>
      <name val="Helv"/>
      <charset val="204"/>
    </font>
    <font>
      <sz val="10"/>
      <name val="Arial"/>
      <family val="2"/>
    </font>
    <font>
      <b/>
      <sz val="11"/>
      <name val="Arial"/>
      <family val="2"/>
    </font>
    <font>
      <sz val="11"/>
      <name val="Arial"/>
      <family val="2"/>
    </font>
    <font>
      <sz val="12"/>
      <name val="Times New Roman"/>
      <family val="1"/>
    </font>
    <font>
      <sz val="9"/>
      <name val="Times New Roman"/>
      <family val="1"/>
    </font>
    <font>
      <sz val="12"/>
      <color rgb="FF000000"/>
      <name val="Calibri"/>
      <family val="2"/>
      <scheme val="minor"/>
    </font>
    <font>
      <sz val="10"/>
      <name val="Helv"/>
    </font>
    <font>
      <sz val="12"/>
      <name val="Arial"/>
      <family val="2"/>
    </font>
    <font>
      <sz val="11"/>
      <color indexed="8"/>
      <name val="Arial"/>
      <family val="2"/>
    </font>
    <font>
      <b/>
      <sz val="11"/>
      <color rgb="FFFF0000"/>
      <name val="Arial"/>
      <family val="2"/>
    </font>
    <font>
      <sz val="11"/>
      <color theme="1"/>
      <name val="Calibri"/>
      <family val="2"/>
      <scheme val="minor"/>
    </font>
    <font>
      <sz val="8"/>
      <name val="Calibri"/>
      <family val="2"/>
      <scheme val="minor"/>
    </font>
    <font>
      <u/>
      <sz val="11"/>
      <color theme="10"/>
      <name val="Calibri"/>
      <family val="2"/>
      <scheme val="minor"/>
    </font>
    <font>
      <u/>
      <sz val="11"/>
      <color theme="11"/>
      <name val="Calibri"/>
      <family val="2"/>
      <scheme val="minor"/>
    </font>
    <font>
      <sz val="11"/>
      <color theme="1"/>
      <name val="Calibri"/>
      <family val="2"/>
    </font>
    <font>
      <sz val="12"/>
      <color theme="1"/>
      <name val="Calibri"/>
      <family val="2"/>
    </font>
    <font>
      <b/>
      <sz val="12"/>
      <color theme="1"/>
      <name val="Arial"/>
      <family val="2"/>
    </font>
    <font>
      <sz val="12"/>
      <color theme="1"/>
      <name val="Arial"/>
      <family val="2"/>
    </font>
    <font>
      <b/>
      <sz val="12"/>
      <color rgb="FF000000"/>
      <name val="Arial"/>
      <family val="2"/>
    </font>
    <font>
      <sz val="12"/>
      <color rgb="FF000000"/>
      <name val="Arial"/>
      <family val="2"/>
    </font>
    <font>
      <b/>
      <sz val="12"/>
      <color indexed="8"/>
      <name val="Arial"/>
      <family val="2"/>
    </font>
    <font>
      <sz val="12"/>
      <color indexed="8"/>
      <name val="Arial"/>
      <family val="2"/>
    </font>
    <font>
      <b/>
      <sz val="12"/>
      <color indexed="30"/>
      <name val="Arial"/>
      <family val="2"/>
    </font>
    <font>
      <b/>
      <u/>
      <sz val="12"/>
      <color rgb="FFC00000"/>
      <name val="Arial"/>
      <family val="2"/>
    </font>
    <font>
      <b/>
      <u/>
      <sz val="12"/>
      <name val="Arial"/>
      <family val="2"/>
    </font>
  </fonts>
  <fills count="12">
    <fill>
      <patternFill patternType="none"/>
    </fill>
    <fill>
      <patternFill patternType="gray125"/>
    </fill>
    <fill>
      <patternFill patternType="solid">
        <fgColor theme="0" tint="-0.149967955565050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theme="0"/>
      </patternFill>
    </fill>
    <fill>
      <patternFill patternType="solid">
        <fgColor rgb="FFFFFFFF"/>
        <bgColor rgb="FFFFFFFF"/>
      </patternFill>
    </fill>
    <fill>
      <patternFill patternType="solid">
        <fgColor indexed="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hair">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style="medium">
        <color auto="1"/>
      </right>
      <top/>
      <bottom style="thin">
        <color rgb="FF000000"/>
      </bottom>
      <diagonal/>
    </border>
    <border>
      <left/>
      <right style="medium">
        <color auto="1"/>
      </right>
      <top style="thin">
        <color rgb="FF000000"/>
      </top>
      <bottom style="thin">
        <color rgb="FF000000"/>
      </bottom>
      <diagonal/>
    </border>
    <border>
      <left style="medium">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thin">
        <color rgb="FF000000"/>
      </left>
      <right style="thin">
        <color rgb="FF000000"/>
      </right>
      <top/>
      <bottom/>
      <diagonal/>
    </border>
    <border>
      <left style="thin">
        <color rgb="FF000000"/>
      </left>
      <right/>
      <top/>
      <bottom/>
      <diagonal/>
    </border>
    <border>
      <left style="medium">
        <color auto="1"/>
      </left>
      <right style="thin">
        <color auto="1"/>
      </right>
      <top/>
      <bottom/>
      <diagonal/>
    </border>
    <border>
      <left style="thin">
        <color auto="1"/>
      </left>
      <right/>
      <top/>
      <bottom style="thin">
        <color auto="1"/>
      </bottom>
      <diagonal/>
    </border>
    <border>
      <left/>
      <right/>
      <top/>
      <bottom style="thin">
        <color auto="1"/>
      </bottom>
      <diagonal/>
    </border>
  </borders>
  <cellStyleXfs count="35">
    <xf numFmtId="0" fontId="0" fillId="0" borderId="0"/>
    <xf numFmtId="0" fontId="6" fillId="0" borderId="0"/>
    <xf numFmtId="0" fontId="5" fillId="0" borderId="6" applyNumberFormat="0" applyFill="0" applyProtection="0"/>
    <xf numFmtId="0" fontId="6" fillId="0" borderId="0"/>
    <xf numFmtId="0" fontId="10" fillId="0" borderId="0">
      <alignment vertical="center"/>
    </xf>
    <xf numFmtId="0" fontId="9" fillId="0" borderId="0"/>
    <xf numFmtId="0" fontId="6" fillId="0" borderId="0"/>
    <xf numFmtId="0" fontId="5" fillId="0" borderId="0">
      <alignment vertical="center"/>
    </xf>
    <xf numFmtId="0" fontId="11" fillId="0" borderId="0"/>
    <xf numFmtId="0" fontId="11" fillId="0" borderId="0"/>
    <xf numFmtId="0" fontId="3" fillId="0" borderId="0"/>
    <xf numFmtId="0" fontId="15" fillId="0" borderId="0">
      <alignment vertical="center"/>
    </xf>
    <xf numFmtId="0" fontId="17" fillId="0" borderId="0"/>
    <xf numFmtId="0" fontId="18" fillId="0" borderId="0">
      <alignment vertical="center"/>
    </xf>
    <xf numFmtId="0" fontId="2" fillId="0" borderId="0"/>
    <xf numFmtId="164" fontId="22"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164" fontId="6" fillId="0" borderId="0" applyFont="0" applyFill="0" applyBorder="0" applyAlignment="0" applyProtection="0"/>
    <xf numFmtId="0" fontId="11" fillId="0" borderId="0"/>
    <xf numFmtId="164" fontId="5" fillId="0" borderId="0" applyFont="0" applyFill="0" applyBorder="0" applyAlignment="0" applyProtection="0">
      <alignment vertical="center"/>
    </xf>
    <xf numFmtId="0" fontId="11" fillId="0" borderId="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0" borderId="0"/>
    <xf numFmtId="0" fontId="5" fillId="0" borderId="0">
      <alignment vertical="center"/>
    </xf>
    <xf numFmtId="0" fontId="1" fillId="0" borderId="0"/>
  </cellStyleXfs>
  <cellXfs count="249">
    <xf numFmtId="0" fontId="0" fillId="0" borderId="0" xfId="0"/>
    <xf numFmtId="0" fontId="4" fillId="0" borderId="0" xfId="7" applyFont="1">
      <alignment vertical="center"/>
    </xf>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4" fillId="0" borderId="0" xfId="0" applyFont="1" applyAlignment="1">
      <alignment vertical="center"/>
    </xf>
    <xf numFmtId="0" fontId="8" fillId="0" borderId="0" xfId="0" applyFont="1" applyAlignment="1">
      <alignment vertical="center"/>
    </xf>
    <xf numFmtId="0" fontId="14" fillId="0" borderId="0" xfId="10" applyFont="1" applyAlignment="1">
      <alignment vertical="center"/>
    </xf>
    <xf numFmtId="0" fontId="14" fillId="0" borderId="0" xfId="11" applyFont="1">
      <alignment vertical="center"/>
    </xf>
    <xf numFmtId="0" fontId="13" fillId="4" borderId="1" xfId="8" applyFont="1" applyFill="1" applyBorder="1" applyAlignment="1">
      <alignment horizontal="center" vertical="center" wrapText="1"/>
    </xf>
    <xf numFmtId="0" fontId="13" fillId="4" borderId="1" xfId="8" applyFont="1" applyFill="1" applyBorder="1" applyAlignment="1">
      <alignment horizontal="left" vertical="center" wrapText="1"/>
    </xf>
    <xf numFmtId="0" fontId="12" fillId="0" borderId="0" xfId="10" applyFont="1" applyAlignment="1">
      <alignment horizontal="center" vertical="center"/>
    </xf>
    <xf numFmtId="0" fontId="12" fillId="0" borderId="0" xfId="10" applyFont="1" applyAlignment="1">
      <alignment vertical="center" wrapText="1"/>
    </xf>
    <xf numFmtId="0" fontId="15" fillId="0" borderId="0" xfId="11">
      <alignment vertical="center"/>
    </xf>
    <xf numFmtId="0" fontId="14" fillId="0" borderId="0" xfId="0" applyFont="1" applyAlignment="1">
      <alignment vertical="center"/>
    </xf>
    <xf numFmtId="0" fontId="16" fillId="0" borderId="0" xfId="0" applyFont="1" applyAlignment="1">
      <alignment vertical="center"/>
    </xf>
    <xf numFmtId="0" fontId="19" fillId="4" borderId="0" xfId="10" applyFont="1" applyFill="1" applyAlignment="1">
      <alignment vertical="center" wrapText="1"/>
    </xf>
    <xf numFmtId="0" fontId="7" fillId="2" borderId="3" xfId="7" applyFont="1" applyFill="1" applyBorder="1" applyAlignment="1">
      <alignment horizontal="center" vertical="center"/>
    </xf>
    <xf numFmtId="0" fontId="13" fillId="3" borderId="1" xfId="10" applyFont="1" applyFill="1" applyBorder="1" applyAlignment="1">
      <alignment horizontal="center" vertical="center"/>
    </xf>
    <xf numFmtId="0" fontId="13" fillId="2" borderId="8" xfId="0" applyFont="1" applyFill="1" applyBorder="1" applyAlignment="1">
      <alignment horizontal="center" vertical="center"/>
    </xf>
    <xf numFmtId="0" fontId="13" fillId="2" borderId="8" xfId="0" applyFont="1" applyFill="1" applyBorder="1" applyAlignment="1">
      <alignment horizontal="justify" vertical="center" wrapText="1"/>
    </xf>
    <xf numFmtId="0" fontId="13" fillId="4" borderId="1" xfId="10" applyFont="1" applyFill="1" applyBorder="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13"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5" xfId="0" applyFont="1" applyBorder="1" applyAlignment="1">
      <alignment horizontal="right" vertical="center"/>
    </xf>
    <xf numFmtId="0" fontId="4" fillId="0" borderId="5" xfId="0" applyFont="1" applyBorder="1" applyAlignment="1">
      <alignment horizontal="left" vertical="center"/>
    </xf>
    <xf numFmtId="0" fontId="4" fillId="0" borderId="5" xfId="0" applyFont="1" applyBorder="1" applyAlignment="1">
      <alignment horizontal="center" vertical="center"/>
    </xf>
    <xf numFmtId="0" fontId="4" fillId="0" borderId="11" xfId="0" applyFont="1" applyBorder="1" applyAlignment="1">
      <alignment horizontal="right" vertical="center"/>
    </xf>
    <xf numFmtId="0" fontId="4" fillId="0" borderId="10" xfId="0" applyFont="1" applyBorder="1" applyAlignment="1">
      <alignment horizontal="left" vertical="center"/>
    </xf>
    <xf numFmtId="0" fontId="4" fillId="0" borderId="10" xfId="0" applyFont="1" applyBorder="1" applyAlignment="1">
      <alignment horizontal="center" vertical="center"/>
    </xf>
    <xf numFmtId="0" fontId="4" fillId="0" borderId="1" xfId="10" applyFont="1" applyBorder="1" applyAlignment="1">
      <alignment horizontal="center" vertical="center"/>
    </xf>
    <xf numFmtId="0" fontId="4" fillId="0" borderId="1" xfId="10" applyFont="1" applyBorder="1" applyAlignment="1">
      <alignment horizontal="left" vertical="center" wrapText="1"/>
    </xf>
    <xf numFmtId="0" fontId="13" fillId="4" borderId="1" xfId="10" applyFont="1" applyFill="1" applyBorder="1" applyAlignment="1">
      <alignment horizontal="center" vertical="center"/>
    </xf>
    <xf numFmtId="0" fontId="13" fillId="4" borderId="1" xfId="10" applyFont="1" applyFill="1" applyBorder="1" applyAlignment="1">
      <alignment vertical="center"/>
    </xf>
    <xf numFmtId="0" fontId="13"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9" fillId="0" borderId="0" xfId="0" applyFont="1" applyAlignment="1">
      <alignment horizontal="center" vertical="center"/>
    </xf>
    <xf numFmtId="0" fontId="19" fillId="0" borderId="0" xfId="0" applyFont="1" applyAlignment="1">
      <alignment vertical="center" wrapText="1"/>
    </xf>
    <xf numFmtId="0" fontId="7" fillId="2" borderId="1" xfId="7" applyFont="1" applyFill="1" applyBorder="1">
      <alignment vertical="center"/>
    </xf>
    <xf numFmtId="0" fontId="19" fillId="7" borderId="12" xfId="0" applyFont="1" applyFill="1" applyBorder="1" applyAlignment="1">
      <alignment horizontal="center" vertical="center"/>
    </xf>
    <xf numFmtId="0" fontId="7" fillId="7" borderId="13" xfId="0" applyFont="1" applyFill="1" applyBorder="1" applyAlignment="1">
      <alignment horizontal="right" vertical="center" wrapText="1"/>
    </xf>
    <xf numFmtId="0" fontId="7" fillId="8" borderId="1" xfId="0" applyFont="1" applyFill="1" applyBorder="1" applyAlignment="1">
      <alignment horizontal="center" vertical="center"/>
    </xf>
    <xf numFmtId="0" fontId="7" fillId="8" borderId="1" xfId="0" applyFont="1" applyFill="1" applyBorder="1" applyAlignment="1">
      <alignment vertical="center" wrapText="1"/>
    </xf>
    <xf numFmtId="0" fontId="21" fillId="0" borderId="0" xfId="0" applyFont="1" applyAlignment="1">
      <alignment vertical="center" wrapText="1"/>
    </xf>
    <xf numFmtId="0" fontId="7" fillId="6" borderId="1" xfId="7" applyFont="1" applyFill="1" applyBorder="1" applyAlignment="1">
      <alignment horizontal="center" vertical="center"/>
    </xf>
    <xf numFmtId="0" fontId="7" fillId="8" borderId="1" xfId="10" applyFont="1" applyFill="1" applyBorder="1" applyAlignment="1">
      <alignment horizontal="center" vertical="center"/>
    </xf>
    <xf numFmtId="0" fontId="7" fillId="6" borderId="1" xfId="10" applyFont="1" applyFill="1" applyBorder="1" applyAlignment="1">
      <alignment horizontal="center" vertical="center"/>
    </xf>
    <xf numFmtId="0" fontId="7" fillId="6" borderId="1" xfId="0" applyFont="1" applyFill="1" applyBorder="1" applyAlignment="1">
      <alignment horizontal="center" vertical="center"/>
    </xf>
    <xf numFmtId="0" fontId="19" fillId="6" borderId="4" xfId="0" applyFont="1" applyFill="1" applyBorder="1" applyAlignment="1">
      <alignment horizontal="center" vertical="center"/>
    </xf>
    <xf numFmtId="0" fontId="7" fillId="4" borderId="2" xfId="7" applyFont="1" applyFill="1" applyBorder="1" applyAlignment="1">
      <alignment horizontal="center" vertical="center"/>
    </xf>
    <xf numFmtId="0" fontId="4" fillId="0" borderId="0" xfId="0" applyFont="1" applyAlignment="1">
      <alignment vertical="center" wrapText="1"/>
    </xf>
    <xf numFmtId="0" fontId="4" fillId="0" borderId="0" xfId="7" applyFont="1" applyAlignment="1">
      <alignment vertical="center" wrapText="1"/>
    </xf>
    <xf numFmtId="1" fontId="7" fillId="8" borderId="1" xfId="8" applyNumberFormat="1" applyFont="1" applyFill="1" applyBorder="1" applyAlignment="1">
      <alignment horizontal="center" vertical="center" wrapText="1"/>
    </xf>
    <xf numFmtId="1" fontId="7" fillId="7" borderId="8" xfId="0" applyNumberFormat="1" applyFont="1" applyFill="1" applyBorder="1" applyAlignment="1">
      <alignment horizontal="center" vertical="center"/>
    </xf>
    <xf numFmtId="0" fontId="13" fillId="6" borderId="5" xfId="0" applyFont="1" applyFill="1" applyBorder="1" applyAlignment="1">
      <alignment horizontal="center" vertical="center"/>
    </xf>
    <xf numFmtId="0" fontId="13" fillId="6" borderId="5" xfId="0" applyFont="1" applyFill="1" applyBorder="1" applyAlignment="1">
      <alignment horizontal="center" vertical="center" wrapText="1"/>
    </xf>
    <xf numFmtId="0" fontId="13" fillId="6" borderId="9" xfId="10" applyFont="1" applyFill="1" applyBorder="1" applyAlignment="1">
      <alignment horizontal="center" vertical="center"/>
    </xf>
    <xf numFmtId="0" fontId="13" fillId="6" borderId="1" xfId="10" applyFont="1" applyFill="1" applyBorder="1" applyAlignment="1">
      <alignment horizontal="center" vertical="center"/>
    </xf>
    <xf numFmtId="0" fontId="13" fillId="0" borderId="1" xfId="8" applyFont="1" applyBorder="1" applyAlignment="1">
      <alignment horizontal="center" vertical="center" wrapText="1"/>
    </xf>
    <xf numFmtId="165" fontId="26" fillId="0" borderId="0" xfId="0" applyNumberFormat="1" applyFont="1"/>
    <xf numFmtId="0" fontId="27" fillId="9" borderId="1" xfId="0" applyFont="1" applyFill="1" applyBorder="1" applyAlignment="1">
      <alignment horizontal="left" vertical="center" wrapText="1"/>
    </xf>
    <xf numFmtId="0" fontId="4" fillId="6" borderId="9" xfId="10" applyFont="1" applyFill="1" applyBorder="1" applyAlignment="1">
      <alignment horizontal="center" vertical="center"/>
    </xf>
    <xf numFmtId="0" fontId="4" fillId="6" borderId="5" xfId="0" applyFont="1" applyFill="1" applyBorder="1" applyAlignment="1">
      <alignment horizontal="center" vertical="center"/>
    </xf>
    <xf numFmtId="0" fontId="4" fillId="6" borderId="1" xfId="10" applyFont="1" applyFill="1" applyBorder="1" applyAlignment="1">
      <alignment horizontal="center" vertical="center"/>
    </xf>
    <xf numFmtId="0" fontId="13" fillId="2" borderId="0" xfId="7" applyFont="1" applyFill="1" applyAlignment="1">
      <alignment horizontal="center" vertical="center"/>
    </xf>
    <xf numFmtId="0" fontId="13" fillId="2" borderId="1" xfId="0" applyFont="1" applyFill="1" applyBorder="1" applyAlignment="1">
      <alignment horizontal="center" vertical="center"/>
    </xf>
    <xf numFmtId="0" fontId="6" fillId="4" borderId="0" xfId="0" applyFont="1" applyFill="1" applyAlignment="1">
      <alignment horizontal="left" vertical="center" wrapText="1"/>
    </xf>
    <xf numFmtId="0" fontId="13" fillId="3" borderId="9" xfId="10" applyFont="1" applyFill="1" applyBorder="1" applyAlignment="1">
      <alignment horizontal="center" vertical="center"/>
    </xf>
    <xf numFmtId="0" fontId="4" fillId="6" borderId="5" xfId="0" applyFont="1" applyFill="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vertical="center"/>
    </xf>
    <xf numFmtId="0" fontId="13" fillId="0" borderId="5" xfId="0" applyFont="1" applyBorder="1" applyAlignment="1">
      <alignment horizontal="left" vertical="center" wrapText="1"/>
    </xf>
    <xf numFmtId="0" fontId="4" fillId="0" borderId="0" xfId="0" applyFont="1" applyAlignment="1">
      <alignment horizontal="left" vertical="center" wrapText="1"/>
    </xf>
    <xf numFmtId="0" fontId="4" fillId="4" borderId="5" xfId="0" applyFont="1" applyFill="1" applyBorder="1" applyAlignment="1">
      <alignment horizontal="left" vertical="center"/>
    </xf>
    <xf numFmtId="0" fontId="4" fillId="4" borderId="5" xfId="0" applyFont="1" applyFill="1" applyBorder="1" applyAlignment="1">
      <alignment horizontal="center" vertical="center"/>
    </xf>
    <xf numFmtId="0" fontId="4" fillId="4" borderId="1" xfId="0" applyFont="1" applyFill="1" applyBorder="1" applyAlignment="1">
      <alignment horizontal="center" vertical="center"/>
    </xf>
    <xf numFmtId="0" fontId="13" fillId="4" borderId="5" xfId="0" applyFont="1" applyFill="1" applyBorder="1" applyAlignment="1">
      <alignment horizontal="center" vertical="center"/>
    </xf>
    <xf numFmtId="0" fontId="19" fillId="6" borderId="5" xfId="0" applyFont="1" applyFill="1" applyBorder="1" applyAlignment="1">
      <alignment horizontal="center" vertical="center"/>
    </xf>
    <xf numFmtId="0" fontId="19" fillId="0" borderId="1" xfId="0" applyFont="1" applyBorder="1" applyAlignment="1">
      <alignment horizontal="center" vertical="center"/>
    </xf>
    <xf numFmtId="0" fontId="19" fillId="6" borderId="0" xfId="0" applyFont="1" applyFill="1" applyAlignment="1">
      <alignment horizontal="center" vertical="center"/>
    </xf>
    <xf numFmtId="0" fontId="19" fillId="6" borderId="13" xfId="0" applyFont="1" applyFill="1" applyBorder="1" applyAlignment="1">
      <alignment horizontal="center" vertical="center"/>
    </xf>
    <xf numFmtId="0" fontId="7" fillId="6" borderId="27" xfId="1" applyFont="1" applyFill="1" applyBorder="1" applyAlignment="1">
      <alignment horizontal="center" vertical="center" wrapText="1"/>
    </xf>
    <xf numFmtId="0" fontId="7" fillId="6" borderId="20" xfId="1" applyFont="1" applyFill="1" applyBorder="1" applyAlignment="1">
      <alignment horizontal="center" vertical="center" wrapText="1"/>
    </xf>
    <xf numFmtId="164" fontId="7" fillId="6" borderId="27" xfId="20" applyFont="1" applyFill="1" applyBorder="1" applyAlignment="1">
      <alignment horizontal="center" vertical="center" wrapText="1"/>
    </xf>
    <xf numFmtId="164" fontId="7" fillId="6" borderId="20" xfId="20" applyFont="1" applyFill="1" applyBorder="1" applyAlignment="1">
      <alignment horizontal="center" vertical="center" wrapText="1"/>
    </xf>
    <xf numFmtId="165" fontId="7" fillId="6" borderId="27" xfId="20" applyNumberFormat="1" applyFont="1" applyFill="1" applyBorder="1" applyAlignment="1">
      <alignment horizontal="center" vertical="center" wrapText="1"/>
    </xf>
    <xf numFmtId="164" fontId="7" fillId="6" borderId="21" xfId="20" applyFont="1" applyFill="1" applyBorder="1" applyAlignment="1">
      <alignment horizontal="center" vertical="center" wrapText="1"/>
    </xf>
    <xf numFmtId="0" fontId="28" fillId="0" borderId="19" xfId="0" applyFont="1" applyBorder="1" applyAlignment="1">
      <alignment horizontal="center"/>
    </xf>
    <xf numFmtId="0" fontId="7" fillId="6" borderId="14" xfId="1" applyFont="1" applyFill="1" applyBorder="1" applyAlignment="1">
      <alignment horizontal="left" vertical="center" wrapText="1"/>
    </xf>
    <xf numFmtId="164" fontId="7" fillId="6" borderId="14" xfId="20" applyFont="1" applyFill="1" applyBorder="1" applyAlignment="1">
      <alignment horizontal="center" vertical="center" wrapText="1"/>
    </xf>
    <xf numFmtId="165" fontId="7" fillId="6" borderId="14" xfId="20" applyNumberFormat="1" applyFont="1" applyFill="1" applyBorder="1" applyAlignment="1">
      <alignment horizontal="center" vertical="center" wrapText="1"/>
    </xf>
    <xf numFmtId="164" fontId="7" fillId="6" borderId="22" xfId="20" applyFont="1" applyFill="1" applyBorder="1" applyAlignment="1">
      <alignment horizontal="center" vertical="center" wrapText="1"/>
    </xf>
    <xf numFmtId="0" fontId="7" fillId="6" borderId="17" xfId="21" applyFont="1" applyFill="1" applyBorder="1" applyAlignment="1">
      <alignment horizontal="center" vertical="center"/>
    </xf>
    <xf numFmtId="2" fontId="19" fillId="6" borderId="1" xfId="4" applyNumberFormat="1" applyFont="1" applyFill="1" applyBorder="1" applyAlignment="1">
      <alignment horizontal="left" vertical="center" wrapText="1"/>
    </xf>
    <xf numFmtId="164" fontId="19" fillId="6" borderId="1" xfId="20" applyFont="1" applyFill="1" applyBorder="1" applyAlignment="1">
      <alignment horizontal="center" vertical="center"/>
    </xf>
    <xf numFmtId="165" fontId="19" fillId="0" borderId="1" xfId="20" applyNumberFormat="1" applyFont="1" applyFill="1" applyBorder="1" applyAlignment="1">
      <alignment horizontal="center" vertical="center"/>
    </xf>
    <xf numFmtId="164" fontId="19" fillId="6" borderId="23" xfId="20" applyFont="1" applyFill="1" applyBorder="1" applyAlignment="1">
      <alignment horizontal="center" vertical="center"/>
    </xf>
    <xf numFmtId="0" fontId="19" fillId="6" borderId="17" xfId="1" applyFont="1" applyFill="1" applyBorder="1" applyAlignment="1">
      <alignment horizontal="center" vertical="center"/>
    </xf>
    <xf numFmtId="0" fontId="29" fillId="9" borderId="1" xfId="0" applyFont="1" applyFill="1" applyBorder="1" applyAlignment="1">
      <alignment horizontal="left" vertical="center" wrapText="1"/>
    </xf>
    <xf numFmtId="0" fontId="19" fillId="6" borderId="1" xfId="20" applyNumberFormat="1" applyFont="1" applyFill="1" applyBorder="1" applyAlignment="1">
      <alignment horizontal="center" vertical="center"/>
    </xf>
    <xf numFmtId="165" fontId="19" fillId="6" borderId="23" xfId="20" applyNumberFormat="1" applyFont="1" applyFill="1" applyBorder="1" applyAlignment="1">
      <alignment horizontal="center" vertical="center"/>
    </xf>
    <xf numFmtId="0" fontId="19" fillId="6" borderId="1" xfId="1" applyFont="1" applyFill="1" applyBorder="1" applyAlignment="1">
      <alignment horizontal="center" vertical="center"/>
    </xf>
    <xf numFmtId="0" fontId="19" fillId="6" borderId="1" xfId="0" applyFont="1" applyFill="1" applyBorder="1" applyAlignment="1">
      <alignment horizontal="justify" vertical="center" wrapText="1"/>
    </xf>
    <xf numFmtId="0" fontId="7" fillId="6" borderId="16" xfId="21" applyFont="1" applyFill="1" applyBorder="1" applyAlignment="1">
      <alignment horizontal="center" vertical="center"/>
    </xf>
    <xf numFmtId="0" fontId="30" fillId="0" borderId="35" xfId="0" applyFont="1" applyBorder="1" applyAlignment="1">
      <alignment wrapText="1"/>
    </xf>
    <xf numFmtId="0" fontId="31" fillId="0" borderId="36" xfId="0" applyFont="1" applyBorder="1" applyAlignment="1">
      <alignment horizontal="center" vertical="center"/>
    </xf>
    <xf numFmtId="0" fontId="31" fillId="10" borderId="1" xfId="0" applyFont="1" applyFill="1" applyBorder="1" applyAlignment="1">
      <alignment horizontal="center" vertical="center"/>
    </xf>
    <xf numFmtId="165" fontId="31" fillId="10" borderId="1" xfId="0" applyNumberFormat="1" applyFont="1" applyFill="1" applyBorder="1" applyAlignment="1">
      <alignment horizontal="center" vertical="center"/>
    </xf>
    <xf numFmtId="165" fontId="31" fillId="10" borderId="25" xfId="0" applyNumberFormat="1" applyFont="1" applyFill="1" applyBorder="1" applyAlignment="1">
      <alignment horizontal="center" vertical="center"/>
    </xf>
    <xf numFmtId="0" fontId="31" fillId="0" borderId="1" xfId="0" applyFont="1" applyBorder="1" applyAlignment="1">
      <alignment wrapText="1"/>
    </xf>
    <xf numFmtId="165" fontId="31" fillId="10" borderId="26" xfId="0" applyNumberFormat="1" applyFont="1" applyFill="1" applyBorder="1" applyAlignment="1">
      <alignment horizontal="center" vertical="center"/>
    </xf>
    <xf numFmtId="0" fontId="7" fillId="6" borderId="18" xfId="21" applyFont="1" applyFill="1" applyBorder="1" applyAlignment="1">
      <alignment horizontal="center" vertical="center"/>
    </xf>
    <xf numFmtId="0" fontId="7" fillId="0" borderId="17" xfId="0" applyFont="1" applyBorder="1" applyAlignment="1">
      <alignment horizontal="center" vertical="center" wrapText="1"/>
    </xf>
    <xf numFmtId="0" fontId="32" fillId="0" borderId="1" xfId="0" applyFont="1" applyBorder="1" applyAlignment="1">
      <alignment wrapText="1"/>
    </xf>
    <xf numFmtId="0" fontId="33" fillId="0" borderId="1" xfId="1" applyFont="1" applyBorder="1" applyAlignment="1">
      <alignment horizontal="center" vertical="center"/>
    </xf>
    <xf numFmtId="0" fontId="33" fillId="11" borderId="1" xfId="22" applyNumberFormat="1" applyFont="1" applyFill="1" applyBorder="1" applyAlignment="1">
      <alignment horizontal="center" vertical="center"/>
    </xf>
    <xf numFmtId="165" fontId="33" fillId="11" borderId="1" xfId="22" applyNumberFormat="1" applyFont="1" applyFill="1" applyBorder="1" applyAlignment="1">
      <alignment horizontal="center" vertical="center"/>
    </xf>
    <xf numFmtId="165" fontId="33" fillId="11" borderId="23" xfId="22" applyNumberFormat="1" applyFont="1" applyFill="1" applyBorder="1" applyAlignment="1">
      <alignment horizontal="center" vertical="center"/>
    </xf>
    <xf numFmtId="0" fontId="33" fillId="0" borderId="1" xfId="1" applyFont="1" applyBorder="1" applyAlignment="1">
      <alignment vertical="center" wrapText="1"/>
    </xf>
    <xf numFmtId="0" fontId="19" fillId="6" borderId="1" xfId="23" applyFont="1" applyFill="1" applyBorder="1" applyAlignment="1">
      <alignment horizontal="left" vertical="center" wrapText="1"/>
    </xf>
    <xf numFmtId="0" fontId="19" fillId="0" borderId="1" xfId="20" applyNumberFormat="1" applyFont="1" applyFill="1" applyBorder="1" applyAlignment="1">
      <alignment horizontal="center" vertical="center"/>
    </xf>
    <xf numFmtId="0" fontId="19" fillId="6" borderId="17" xfId="21" applyFont="1" applyFill="1" applyBorder="1" applyAlignment="1">
      <alignment horizontal="center" vertical="center"/>
    </xf>
    <xf numFmtId="0" fontId="7" fillId="6" borderId="1" xfId="23" applyFont="1" applyFill="1" applyBorder="1" applyAlignment="1">
      <alignment horizontal="left" vertical="center" wrapText="1"/>
    </xf>
    <xf numFmtId="0" fontId="7" fillId="6" borderId="1" xfId="23" applyFont="1" applyFill="1" applyBorder="1" applyAlignment="1">
      <alignment vertical="center" wrapText="1"/>
    </xf>
    <xf numFmtId="0" fontId="29" fillId="0" borderId="1" xfId="20" applyNumberFormat="1" applyFont="1" applyFill="1" applyBorder="1" applyAlignment="1">
      <alignment horizontal="center" vertical="center"/>
    </xf>
    <xf numFmtId="0" fontId="7" fillId="6" borderId="4" xfId="21" applyFont="1" applyFill="1" applyBorder="1" applyAlignment="1">
      <alignment horizontal="left" vertical="center"/>
    </xf>
    <xf numFmtId="1" fontId="19" fillId="0" borderId="4" xfId="20" applyNumberFormat="1" applyFont="1" applyFill="1" applyBorder="1" applyAlignment="1">
      <alignment horizontal="center"/>
    </xf>
    <xf numFmtId="0" fontId="19" fillId="0" borderId="4" xfId="20" applyNumberFormat="1" applyFont="1" applyFill="1" applyBorder="1" applyAlignment="1">
      <alignment horizontal="center" vertical="center"/>
    </xf>
    <xf numFmtId="165" fontId="19" fillId="0" borderId="4" xfId="20" applyNumberFormat="1" applyFont="1" applyFill="1" applyBorder="1" applyAlignment="1">
      <alignment horizontal="center" vertical="center"/>
    </xf>
    <xf numFmtId="0" fontId="19" fillId="6" borderId="18" xfId="21" applyFont="1" applyFill="1" applyBorder="1" applyAlignment="1">
      <alignment horizontal="center" vertical="center"/>
    </xf>
    <xf numFmtId="0" fontId="19" fillId="6" borderId="1" xfId="23" applyFont="1" applyFill="1" applyBorder="1" applyAlignment="1">
      <alignment vertical="center" wrapText="1"/>
    </xf>
    <xf numFmtId="1" fontId="19" fillId="0" borderId="4" xfId="20" applyNumberFormat="1" applyFont="1" applyFill="1" applyBorder="1" applyAlignment="1">
      <alignment horizontal="center" vertical="center"/>
    </xf>
    <xf numFmtId="0" fontId="19" fillId="6" borderId="4" xfId="21" applyFont="1" applyFill="1" applyBorder="1" applyAlignment="1">
      <alignment horizontal="left" vertical="center" wrapText="1"/>
    </xf>
    <xf numFmtId="0" fontId="7" fillId="6" borderId="1" xfId="21" applyFont="1" applyFill="1" applyBorder="1" applyAlignment="1">
      <alignment horizontal="left" vertical="center" wrapText="1"/>
    </xf>
    <xf numFmtId="2" fontId="7" fillId="6" borderId="4" xfId="4" applyNumberFormat="1" applyFont="1" applyFill="1" applyBorder="1" applyAlignment="1">
      <alignment horizontal="left" vertical="center" wrapText="1"/>
    </xf>
    <xf numFmtId="0" fontId="29" fillId="0" borderId="4" xfId="20" applyNumberFormat="1" applyFont="1" applyFill="1" applyBorder="1" applyAlignment="1">
      <alignment horizontal="center" vertical="center"/>
    </xf>
    <xf numFmtId="165" fontId="19" fillId="6" borderId="24" xfId="20" applyNumberFormat="1" applyFont="1" applyFill="1" applyBorder="1" applyAlignment="1">
      <alignment horizontal="center" vertical="center"/>
    </xf>
    <xf numFmtId="0" fontId="19" fillId="0" borderId="18" xfId="21" applyFont="1" applyBorder="1" applyAlignment="1">
      <alignment horizontal="center" vertical="center"/>
    </xf>
    <xf numFmtId="2" fontId="19" fillId="6" borderId="4" xfId="4" applyNumberFormat="1" applyFont="1" applyFill="1" applyBorder="1" applyAlignment="1">
      <alignment horizontal="left" vertical="center" wrapText="1"/>
    </xf>
    <xf numFmtId="0" fontId="19" fillId="6" borderId="37" xfId="21" applyFont="1" applyFill="1" applyBorder="1" applyAlignment="1">
      <alignment horizontal="center" vertical="center"/>
    </xf>
    <xf numFmtId="0" fontId="29" fillId="9" borderId="10" xfId="0" applyFont="1" applyFill="1" applyBorder="1" applyAlignment="1">
      <alignment horizontal="left" vertical="center" wrapText="1"/>
    </xf>
    <xf numFmtId="0" fontId="19" fillId="0" borderId="0" xfId="20" applyNumberFormat="1" applyFont="1" applyFill="1" applyBorder="1" applyAlignment="1">
      <alignment horizontal="center" vertical="center"/>
    </xf>
    <xf numFmtId="165" fontId="19" fillId="0" borderId="0" xfId="20" applyNumberFormat="1" applyFont="1" applyFill="1" applyBorder="1" applyAlignment="1">
      <alignment horizontal="center" vertical="center"/>
    </xf>
    <xf numFmtId="165" fontId="19" fillId="6" borderId="34" xfId="20" applyNumberFormat="1" applyFont="1" applyFill="1" applyBorder="1" applyAlignment="1">
      <alignment horizontal="center" vertical="center"/>
    </xf>
    <xf numFmtId="0" fontId="19" fillId="6" borderId="7" xfId="21" applyFont="1" applyFill="1" applyBorder="1" applyAlignment="1">
      <alignment horizontal="center" vertical="center"/>
    </xf>
    <xf numFmtId="0" fontId="29" fillId="9" borderId="8" xfId="0" applyFont="1" applyFill="1" applyBorder="1" applyAlignment="1">
      <alignment horizontal="left" vertical="center" wrapText="1"/>
    </xf>
    <xf numFmtId="0" fontId="19" fillId="0" borderId="13" xfId="20" applyNumberFormat="1" applyFont="1" applyFill="1" applyBorder="1" applyAlignment="1">
      <alignment horizontal="center" vertical="center"/>
    </xf>
    <xf numFmtId="165" fontId="19" fillId="0" borderId="13" xfId="20" applyNumberFormat="1" applyFont="1" applyFill="1" applyBorder="1" applyAlignment="1">
      <alignment horizontal="center" vertical="center"/>
    </xf>
    <xf numFmtId="165" fontId="19" fillId="6" borderId="15" xfId="20" applyNumberFormat="1" applyFont="1" applyFill="1" applyBorder="1" applyAlignment="1">
      <alignment horizontal="center" vertical="center"/>
    </xf>
    <xf numFmtId="165" fontId="32" fillId="0" borderId="33" xfId="15" applyNumberFormat="1" applyFont="1" applyFill="1" applyBorder="1" applyAlignment="1">
      <alignment horizontal="center" vertical="center" wrapText="1"/>
    </xf>
    <xf numFmtId="0" fontId="4" fillId="0" borderId="0" xfId="33" applyFont="1">
      <alignment vertical="center"/>
    </xf>
    <xf numFmtId="0" fontId="4" fillId="0" borderId="1" xfId="33" applyFont="1" applyBorder="1" applyAlignment="1">
      <alignment horizontal="right" vertical="center"/>
    </xf>
    <xf numFmtId="0" fontId="4" fillId="0" borderId="1" xfId="33" applyFont="1" applyBorder="1" applyAlignment="1">
      <alignment horizontal="center" vertical="center"/>
    </xf>
    <xf numFmtId="0" fontId="4" fillId="0" borderId="1" xfId="34" applyFont="1" applyBorder="1" applyAlignment="1">
      <alignment vertical="center"/>
    </xf>
    <xf numFmtId="0" fontId="4" fillId="0" borderId="1" xfId="33" applyFont="1" applyBorder="1" applyAlignment="1">
      <alignment horizontal="justify" vertical="center" wrapText="1"/>
    </xf>
    <xf numFmtId="0" fontId="7" fillId="4" borderId="1" xfId="13" applyFont="1" applyFill="1" applyBorder="1" applyAlignment="1">
      <alignment horizontal="center" vertical="center" wrapText="1"/>
    </xf>
    <xf numFmtId="0" fontId="7" fillId="4" borderId="1" xfId="13" applyFont="1" applyFill="1" applyBorder="1" applyAlignment="1">
      <alignment horizontal="left" vertical="center" wrapText="1"/>
    </xf>
    <xf numFmtId="0" fontId="5" fillId="0" borderId="0" xfId="7">
      <alignment vertical="center"/>
    </xf>
    <xf numFmtId="0" fontId="34" fillId="0" borderId="1" xfId="13" applyFont="1" applyBorder="1" applyAlignment="1">
      <alignment horizontal="center" vertical="center" wrapText="1"/>
    </xf>
    <xf numFmtId="0" fontId="35" fillId="0" borderId="1" xfId="13" applyFont="1" applyBorder="1" applyAlignment="1">
      <alignment vertical="center" wrapText="1"/>
    </xf>
    <xf numFmtId="0" fontId="19" fillId="0" borderId="1" xfId="7" applyFont="1" applyBorder="1" applyAlignment="1">
      <alignment horizontal="center" vertical="center"/>
    </xf>
    <xf numFmtId="0" fontId="19" fillId="0" borderId="1" xfId="7" applyFont="1" applyBorder="1" applyAlignment="1">
      <alignment horizontal="justify" vertical="center" wrapText="1"/>
    </xf>
    <xf numFmtId="0" fontId="19" fillId="0" borderId="1" xfId="7" applyFont="1" applyBorder="1">
      <alignment vertical="center"/>
    </xf>
    <xf numFmtId="0" fontId="19" fillId="0" borderId="1" xfId="0" applyFont="1" applyBorder="1" applyAlignment="1">
      <alignment vertical="center"/>
    </xf>
    <xf numFmtId="0" fontId="7" fillId="0" borderId="1" xfId="13" applyFont="1" applyBorder="1" applyAlignment="1">
      <alignment horizontal="center" vertical="center" wrapText="1"/>
    </xf>
    <xf numFmtId="0" fontId="19" fillId="0" borderId="1" xfId="0" applyFont="1" applyBorder="1" applyAlignment="1">
      <alignment horizontal="right" vertical="center"/>
    </xf>
    <xf numFmtId="0" fontId="7" fillId="3" borderId="1" xfId="10" applyFont="1" applyFill="1" applyBorder="1" applyAlignment="1">
      <alignment vertical="top"/>
    </xf>
    <xf numFmtId="0" fontId="7" fillId="3" borderId="1" xfId="10" applyFont="1" applyFill="1" applyBorder="1" applyAlignment="1">
      <alignment vertical="center"/>
    </xf>
    <xf numFmtId="0" fontId="7" fillId="3" borderId="1" xfId="10" applyFont="1" applyFill="1" applyBorder="1" applyAlignment="1">
      <alignment vertical="top" wrapText="1"/>
    </xf>
    <xf numFmtId="0" fontId="7" fillId="3" borderId="1" xfId="10" applyFont="1" applyFill="1" applyBorder="1" applyAlignment="1">
      <alignment horizontal="center" vertical="center"/>
    </xf>
    <xf numFmtId="0" fontId="7" fillId="6" borderId="1" xfId="13" applyFont="1" applyFill="1" applyBorder="1" applyAlignment="1">
      <alignment horizontal="center" vertical="center" wrapText="1"/>
    </xf>
    <xf numFmtId="0" fontId="19" fillId="0" borderId="1" xfId="11" applyFont="1" applyBorder="1" applyAlignment="1">
      <alignment horizontal="justify" vertical="center" wrapText="1"/>
    </xf>
    <xf numFmtId="0" fontId="19" fillId="0" borderId="1" xfId="11" applyFont="1" applyBorder="1" applyAlignment="1">
      <alignment horizontal="right" vertical="center"/>
    </xf>
    <xf numFmtId="0" fontId="19" fillId="0" borderId="1" xfId="11" applyFont="1" applyBorder="1" applyAlignment="1">
      <alignment horizontal="center" vertical="center"/>
    </xf>
    <xf numFmtId="0" fontId="19" fillId="0" borderId="1" xfId="11" applyFont="1" applyBorder="1">
      <alignment vertical="center"/>
    </xf>
    <xf numFmtId="0" fontId="36" fillId="0" borderId="1" xfId="11" applyFont="1" applyBorder="1" applyAlignment="1">
      <alignment horizontal="justify" vertical="center" wrapText="1"/>
    </xf>
    <xf numFmtId="0" fontId="19" fillId="0" borderId="1" xfId="11" applyFont="1" applyBorder="1" applyAlignment="1">
      <alignment horizontal="left" vertical="center" wrapText="1"/>
    </xf>
    <xf numFmtId="0" fontId="7" fillId="4" borderId="1" xfId="8" applyFont="1" applyFill="1" applyBorder="1" applyAlignment="1">
      <alignment horizontal="center" vertical="center" wrapText="1"/>
    </xf>
    <xf numFmtId="0" fontId="7" fillId="4" borderId="1" xfId="8" applyFont="1" applyFill="1" applyBorder="1" applyAlignment="1">
      <alignment horizontal="left" vertical="center" wrapText="1"/>
    </xf>
    <xf numFmtId="0" fontId="19" fillId="0" borderId="1" xfId="0" applyFont="1" applyBorder="1" applyAlignment="1">
      <alignment horizontal="justify" vertical="center"/>
    </xf>
    <xf numFmtId="0" fontId="19" fillId="0" borderId="1" xfId="0" applyFont="1" applyBorder="1" applyAlignment="1">
      <alignment horizontal="center" vertical="center" wrapText="1"/>
    </xf>
    <xf numFmtId="0" fontId="19" fillId="0" borderId="1" xfId="0" applyFont="1" applyBorder="1" applyAlignment="1">
      <alignment horizontal="justify" vertical="center" wrapText="1"/>
    </xf>
    <xf numFmtId="0" fontId="7" fillId="0" borderId="1" xfId="11" applyFont="1" applyBorder="1" applyAlignment="1">
      <alignment horizontal="center" vertical="center" wrapText="1"/>
    </xf>
    <xf numFmtId="0" fontId="7" fillId="0" borderId="1" xfId="0" applyFont="1" applyBorder="1" applyAlignment="1">
      <alignment horizontal="justify" vertical="center" wrapText="1"/>
    </xf>
    <xf numFmtId="0" fontId="19" fillId="0" borderId="10" xfId="0" applyFont="1" applyBorder="1" applyAlignment="1">
      <alignment horizontal="center" vertical="center"/>
    </xf>
    <xf numFmtId="0" fontId="19" fillId="0" borderId="10" xfId="0" applyFont="1" applyBorder="1" applyAlignment="1">
      <alignment vertical="center"/>
    </xf>
    <xf numFmtId="0" fontId="7" fillId="2" borderId="7" xfId="0" applyFont="1" applyFill="1" applyBorder="1" applyAlignment="1">
      <alignment horizontal="center" vertical="center"/>
    </xf>
    <xf numFmtId="0" fontId="7" fillId="2" borderId="8" xfId="0" applyFont="1" applyFill="1" applyBorder="1" applyAlignment="1">
      <alignment horizontal="justify" vertical="center" wrapText="1"/>
    </xf>
    <xf numFmtId="0" fontId="19" fillId="2" borderId="8" xfId="0" applyFont="1" applyFill="1" applyBorder="1" applyAlignment="1">
      <alignment horizontal="center" vertical="center"/>
    </xf>
    <xf numFmtId="0" fontId="7" fillId="2" borderId="8" xfId="0" applyFont="1" applyFill="1" applyBorder="1" applyAlignment="1">
      <alignment horizontal="right" vertical="center"/>
    </xf>
    <xf numFmtId="0" fontId="19" fillId="0" borderId="0" xfId="10" applyFont="1" applyAlignment="1">
      <alignment horizontal="center" vertical="center"/>
    </xf>
    <xf numFmtId="0" fontId="19" fillId="0" borderId="0" xfId="10" applyFont="1" applyAlignment="1">
      <alignment vertical="center"/>
    </xf>
    <xf numFmtId="0" fontId="13" fillId="0" borderId="1" xfId="0" applyFont="1" applyBorder="1" applyAlignment="1">
      <alignment vertical="center"/>
    </xf>
    <xf numFmtId="0" fontId="4" fillId="6" borderId="5" xfId="0" applyFont="1" applyFill="1" applyBorder="1" applyAlignment="1">
      <alignment horizontal="right" vertical="center"/>
    </xf>
    <xf numFmtId="0" fontId="13" fillId="4" borderId="5" xfId="0" applyFont="1" applyFill="1" applyBorder="1" applyAlignment="1">
      <alignment horizontal="left" vertical="center" wrapText="1"/>
    </xf>
    <xf numFmtId="0" fontId="13" fillId="4" borderId="9" xfId="10" applyFont="1" applyFill="1" applyBorder="1" applyAlignment="1">
      <alignment horizontal="center" vertical="center"/>
    </xf>
    <xf numFmtId="0" fontId="0" fillId="4" borderId="1" xfId="0" applyFill="1" applyBorder="1" applyAlignment="1">
      <alignment vertical="center"/>
    </xf>
    <xf numFmtId="0" fontId="19" fillId="6" borderId="17" xfId="1" applyFont="1" applyFill="1" applyBorder="1" applyAlignment="1">
      <alignment horizontal="right" vertical="center"/>
    </xf>
    <xf numFmtId="1" fontId="19" fillId="0" borderId="1" xfId="20" applyNumberFormat="1" applyFont="1" applyFill="1" applyBorder="1" applyAlignment="1">
      <alignment horizontal="center" vertical="center"/>
    </xf>
    <xf numFmtId="0" fontId="19" fillId="6" borderId="1" xfId="0" applyFont="1" applyFill="1" applyBorder="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0" fontId="19" fillId="0" borderId="11" xfId="0" applyFont="1" applyBorder="1" applyAlignment="1">
      <alignment horizontal="right" vertical="center"/>
    </xf>
    <xf numFmtId="0" fontId="19" fillId="0" borderId="10" xfId="0" applyFont="1" applyBorder="1" applyAlignment="1">
      <alignment horizontal="justify" vertical="center"/>
    </xf>
    <xf numFmtId="0" fontId="7" fillId="0" borderId="1" xfId="0" applyFont="1" applyBorder="1" applyAlignment="1">
      <alignment horizontal="justify" vertical="center"/>
    </xf>
    <xf numFmtId="0" fontId="7" fillId="0" borderId="1" xfId="0" applyFont="1" applyBorder="1" applyAlignment="1">
      <alignment horizontal="center" vertical="center"/>
    </xf>
    <xf numFmtId="0" fontId="19" fillId="6" borderId="1" xfId="20" applyNumberFormat="1" applyFont="1" applyFill="1" applyBorder="1" applyAlignment="1">
      <alignment horizontal="right" vertical="center"/>
    </xf>
    <xf numFmtId="0" fontId="7" fillId="0" borderId="2" xfId="0" applyFont="1" applyBorder="1" applyAlignment="1">
      <alignment horizontal="left" vertical="center"/>
    </xf>
    <xf numFmtId="0" fontId="7" fillId="0" borderId="9" xfId="0" applyFont="1" applyBorder="1" applyAlignment="1">
      <alignment horizontal="lef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9" xfId="0" applyFont="1" applyBorder="1" applyAlignment="1">
      <alignment horizontal="left" vertical="center"/>
    </xf>
    <xf numFmtId="0" fontId="13" fillId="2" borderId="38" xfId="7" applyFont="1" applyFill="1" applyBorder="1" applyAlignment="1">
      <alignment horizontal="center" vertical="center"/>
    </xf>
    <xf numFmtId="0" fontId="13" fillId="2" borderId="39" xfId="7" applyFont="1" applyFill="1" applyBorder="1" applyAlignment="1">
      <alignment horizontal="center" vertical="center"/>
    </xf>
    <xf numFmtId="0" fontId="6" fillId="4" borderId="0" xfId="0" applyFont="1" applyFill="1" applyAlignment="1">
      <alignment horizontal="left" vertical="center" wrapText="1"/>
    </xf>
    <xf numFmtId="0" fontId="13" fillId="3" borderId="3" xfId="10" applyFont="1" applyFill="1" applyBorder="1" applyAlignment="1">
      <alignment horizontal="center" vertical="center"/>
    </xf>
    <xf numFmtId="0" fontId="13" fillId="3" borderId="9" xfId="10" applyFont="1" applyFill="1" applyBorder="1" applyAlignment="1">
      <alignment horizontal="center" vertical="center"/>
    </xf>
    <xf numFmtId="0" fontId="13" fillId="3" borderId="4"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32" fillId="0" borderId="2" xfId="1" applyFont="1" applyBorder="1" applyAlignment="1">
      <alignment horizontal="center" vertical="center"/>
    </xf>
    <xf numFmtId="0" fontId="32" fillId="0" borderId="3" xfId="1" applyFont="1" applyBorder="1" applyAlignment="1">
      <alignment horizontal="center" vertical="center"/>
    </xf>
    <xf numFmtId="0" fontId="32" fillId="0" borderId="9" xfId="1" applyFont="1" applyBorder="1" applyAlignment="1">
      <alignment horizontal="center" vertical="center"/>
    </xf>
    <xf numFmtId="166" fontId="32" fillId="11" borderId="28" xfId="22" applyNumberFormat="1" applyFont="1" applyFill="1" applyBorder="1" applyAlignment="1">
      <alignment horizontal="center" vertical="center"/>
    </xf>
    <xf numFmtId="166" fontId="32" fillId="11" borderId="29" xfId="22" applyNumberFormat="1" applyFont="1" applyFill="1" applyBorder="1" applyAlignment="1" applyProtection="1">
      <alignment horizontal="center" vertical="center"/>
    </xf>
    <xf numFmtId="0" fontId="32" fillId="0" borderId="30" xfId="1" applyFont="1" applyBorder="1" applyAlignment="1">
      <alignment horizontal="center" vertical="center" wrapText="1"/>
    </xf>
    <xf numFmtId="0" fontId="32" fillId="0" borderId="31" xfId="1" applyFont="1" applyBorder="1" applyAlignment="1">
      <alignment horizontal="center" vertical="center" wrapText="1"/>
    </xf>
    <xf numFmtId="0" fontId="32" fillId="0" borderId="32" xfId="1" applyFont="1" applyBorder="1" applyAlignment="1">
      <alignment horizontal="center" vertical="center" wrapText="1"/>
    </xf>
    <xf numFmtId="0" fontId="7" fillId="3" borderId="4" xfId="10" applyFont="1" applyFill="1" applyBorder="1" applyAlignment="1">
      <alignment horizontal="center" vertical="center"/>
    </xf>
    <xf numFmtId="0" fontId="7" fillId="3" borderId="10" xfId="10" applyFont="1" applyFill="1" applyBorder="1" applyAlignment="1">
      <alignment horizontal="center" vertical="center"/>
    </xf>
    <xf numFmtId="0" fontId="7" fillId="3" borderId="5" xfId="10" applyFont="1" applyFill="1" applyBorder="1" applyAlignment="1">
      <alignment horizontal="center" vertical="center"/>
    </xf>
    <xf numFmtId="0" fontId="7" fillId="3" borderId="2" xfId="10" applyFont="1" applyFill="1" applyBorder="1" applyAlignment="1">
      <alignment horizontal="center" vertical="center"/>
    </xf>
    <xf numFmtId="0" fontId="7" fillId="3" borderId="9" xfId="10" applyFont="1" applyFill="1" applyBorder="1" applyAlignment="1">
      <alignment horizontal="center" vertical="center"/>
    </xf>
    <xf numFmtId="0" fontId="7" fillId="3" borderId="2" xfId="10" applyFont="1" applyFill="1" applyBorder="1" applyAlignment="1">
      <alignment horizontal="center" vertical="top" wrapText="1"/>
    </xf>
    <xf numFmtId="0" fontId="7" fillId="3" borderId="3" xfId="10" applyFont="1" applyFill="1" applyBorder="1" applyAlignment="1">
      <alignment horizontal="center" vertical="top" wrapText="1"/>
    </xf>
    <xf numFmtId="0" fontId="7" fillId="3" borderId="9" xfId="10" applyFont="1" applyFill="1" applyBorder="1" applyAlignment="1">
      <alignment horizontal="center" vertical="top" wrapText="1"/>
    </xf>
    <xf numFmtId="0" fontId="7" fillId="3" borderId="4" xfId="10" applyFont="1" applyFill="1" applyBorder="1" applyAlignment="1">
      <alignment horizontal="center" vertical="center" wrapText="1"/>
    </xf>
    <xf numFmtId="0" fontId="7" fillId="3" borderId="10" xfId="10" applyFont="1" applyFill="1" applyBorder="1" applyAlignment="1">
      <alignment horizontal="center" vertical="center" wrapText="1"/>
    </xf>
    <xf numFmtId="0" fontId="7" fillId="3" borderId="5" xfId="10" applyFont="1" applyFill="1" applyBorder="1" applyAlignment="1">
      <alignment horizontal="center" vertical="center" wrapText="1"/>
    </xf>
    <xf numFmtId="0" fontId="7" fillId="5" borderId="2" xfId="11" applyFont="1" applyFill="1" applyBorder="1" applyAlignment="1">
      <alignment horizontal="center" vertical="center"/>
    </xf>
    <xf numFmtId="0" fontId="7" fillId="5" borderId="3" xfId="11" applyFont="1" applyFill="1" applyBorder="1" applyAlignment="1">
      <alignment horizontal="center" vertical="center"/>
    </xf>
  </cellXfs>
  <cellStyles count="35">
    <cellStyle name="0,0_x000d__x000a_NA_x000d__x000a_" xfId="1" xr:uid="{00000000-0005-0000-0000-000000000000}"/>
    <cellStyle name="Comma" xfId="15" builtinId="3"/>
    <cellStyle name="Comma 2" xfId="20" xr:uid="{00000000-0005-0000-0000-000002000000}"/>
    <cellStyle name="Comma 2 2" xfId="22" xr:uid="{00000000-0005-0000-0000-000003000000}"/>
    <cellStyle name="Followed Hyperlink" xfId="17" builtinId="9" hidden="1"/>
    <cellStyle name="Followed Hyperlink" xfId="19" builtinId="9" hidden="1"/>
    <cellStyle name="Followed Hyperlink" xfId="25" builtinId="9" hidden="1"/>
    <cellStyle name="Followed Hyperlink" xfId="27" builtinId="9" hidden="1"/>
    <cellStyle name="Followed Hyperlink" xfId="29" builtinId="9" hidden="1"/>
    <cellStyle name="Followed Hyperlink" xfId="31" builtinId="9" hidden="1"/>
    <cellStyle name="FORM" xfId="2" xr:uid="{00000000-0005-0000-0000-00000A000000}"/>
    <cellStyle name="Hyperlink" xfId="16" builtinId="8" hidden="1"/>
    <cellStyle name="Hyperlink" xfId="18" builtinId="8" hidden="1"/>
    <cellStyle name="Hyperlink" xfId="24" builtinId="8" hidden="1"/>
    <cellStyle name="Hyperlink" xfId="26" builtinId="8" hidden="1"/>
    <cellStyle name="Hyperlink" xfId="28" builtinId="8" hidden="1"/>
    <cellStyle name="Hyperlink" xfId="30" builtinId="8" hidden="1"/>
    <cellStyle name="Normal" xfId="0" builtinId="0"/>
    <cellStyle name="Normal 10 2" xfId="3" xr:uid="{00000000-0005-0000-0000-000012000000}"/>
    <cellStyle name="Normal 2" xfId="4" xr:uid="{00000000-0005-0000-0000-000013000000}"/>
    <cellStyle name="Normal 2 2" xfId="5" xr:uid="{00000000-0005-0000-0000-000014000000}"/>
    <cellStyle name="Normal 2 2 2" xfId="34" xr:uid="{00000000-0005-0000-0000-000015000000}"/>
    <cellStyle name="Normal 3" xfId="6" xr:uid="{00000000-0005-0000-0000-000016000000}"/>
    <cellStyle name="Normal 4" xfId="7" xr:uid="{00000000-0005-0000-0000-000017000000}"/>
    <cellStyle name="Normal 4 2" xfId="11" xr:uid="{00000000-0005-0000-0000-000018000000}"/>
    <cellStyle name="Normal 4 2 2" xfId="33" xr:uid="{00000000-0005-0000-0000-000019000000}"/>
    <cellStyle name="Normal 5" xfId="10" xr:uid="{00000000-0005-0000-0000-00001A000000}"/>
    <cellStyle name="Normal 5 2" xfId="12" xr:uid="{00000000-0005-0000-0000-00001B000000}"/>
    <cellStyle name="Normal 5 3" xfId="14" xr:uid="{00000000-0005-0000-0000-00001C000000}"/>
    <cellStyle name="Normal 6" xfId="32" xr:uid="{00000000-0005-0000-0000-00001D000000}"/>
    <cellStyle name="Normal_Billing Radha Prasad" xfId="21" xr:uid="{00000000-0005-0000-0000-00001E000000}"/>
    <cellStyle name="Normal_HVAC load estimate and summary 09-07-2008" xfId="8" xr:uid="{00000000-0005-0000-0000-00001F000000}"/>
    <cellStyle name="Normal_HVAC load estimate and summary 09-07-2008 2" xfId="13" xr:uid="{00000000-0005-0000-0000-000020000000}"/>
    <cellStyle name="Style 1" xfId="9" xr:uid="{00000000-0005-0000-0000-000021000000}"/>
    <cellStyle name="Style 1 2" xfId="23" xr:uid="{00000000-0005-0000-0000-00002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
  <sheetViews>
    <sheetView showZeros="0" tabSelected="1" view="pageBreakPreview" topLeftCell="A2" zoomScaleSheetLayoutView="100" workbookViewId="0">
      <selection activeCell="D7" sqref="D7"/>
    </sheetView>
  </sheetViews>
  <sheetFormatPr defaultColWidth="9" defaultRowHeight="14"/>
  <cols>
    <col min="1" max="1" width="9.36328125" style="3" bestFit="1" customWidth="1"/>
    <col min="2" max="2" width="73.08984375" style="4" bestFit="1" customWidth="1"/>
    <col min="3" max="3" width="22" style="3" bestFit="1" customWidth="1"/>
    <col min="4" max="4" width="17" style="5" bestFit="1" customWidth="1"/>
    <col min="5" max="5" width="23.08984375" style="54" customWidth="1"/>
    <col min="6" max="16384" width="9" style="5"/>
  </cols>
  <sheetData>
    <row r="1" spans="1:7" ht="15" customHeight="1">
      <c r="A1" s="213" t="s">
        <v>104</v>
      </c>
      <c r="B1" s="213"/>
      <c r="C1" s="213"/>
      <c r="D1" s="213"/>
      <c r="E1" s="213"/>
      <c r="F1" s="213"/>
      <c r="G1" s="213"/>
    </row>
    <row r="2" spans="1:7" ht="15.5">
      <c r="A2" s="211" t="s">
        <v>9</v>
      </c>
      <c r="B2" s="212"/>
      <c r="C2" s="196" t="s">
        <v>129</v>
      </c>
    </row>
    <row r="3" spans="1:7" s="1" customFormat="1" ht="16.5" customHeight="1">
      <c r="A3" s="42" t="s">
        <v>39</v>
      </c>
      <c r="B3" s="17" t="s">
        <v>40</v>
      </c>
      <c r="C3" s="53" t="s">
        <v>43</v>
      </c>
      <c r="E3" s="55"/>
    </row>
    <row r="4" spans="1:7" ht="15.5">
      <c r="A4" s="40"/>
      <c r="B4" s="41"/>
      <c r="C4" s="48"/>
    </row>
    <row r="5" spans="1:7" ht="15.5">
      <c r="A5" s="45">
        <v>1</v>
      </c>
      <c r="B5" s="46" t="s">
        <v>10</v>
      </c>
      <c r="C5" s="49">
        <f>'AC-HIGH SIDE'!F24</f>
        <v>1576800</v>
      </c>
    </row>
    <row r="6" spans="1:7" ht="15.5">
      <c r="A6" s="40"/>
      <c r="B6" s="41"/>
      <c r="C6" s="50"/>
    </row>
    <row r="7" spans="1:7" ht="15.5">
      <c r="A7" s="45">
        <v>2</v>
      </c>
      <c r="B7" s="46" t="s">
        <v>65</v>
      </c>
      <c r="C7" s="56">
        <f>'AC-Low Side'!F52</f>
        <v>696850</v>
      </c>
    </row>
    <row r="8" spans="1:7" ht="15.5">
      <c r="A8" s="40"/>
      <c r="B8" s="41"/>
      <c r="C8" s="51"/>
    </row>
    <row r="9" spans="1:7" ht="15.5">
      <c r="A9" s="45">
        <v>3</v>
      </c>
      <c r="B9" s="46" t="s">
        <v>132</v>
      </c>
      <c r="C9" s="45">
        <f>'AC-Ducting &amp; Grill'!F57</f>
        <v>751320</v>
      </c>
    </row>
    <row r="10" spans="1:7" ht="16" thickBot="1">
      <c r="A10" s="40"/>
      <c r="B10" s="41"/>
      <c r="C10" s="52"/>
    </row>
    <row r="11" spans="1:7" ht="16" thickBot="1">
      <c r="A11" s="43"/>
      <c r="B11" s="44" t="s">
        <v>8</v>
      </c>
      <c r="C11" s="57">
        <f>SUM(C5:C10)</f>
        <v>3024970</v>
      </c>
    </row>
    <row r="13" spans="1:7">
      <c r="B13" s="47" t="s">
        <v>125</v>
      </c>
    </row>
    <row r="15" spans="1:7">
      <c r="B15" s="4" t="s">
        <v>48</v>
      </c>
    </row>
  </sheetData>
  <mergeCells count="2">
    <mergeCell ref="A2:B2"/>
    <mergeCell ref="A1:G1"/>
  </mergeCells>
  <phoneticPr fontId="23" type="noConversion"/>
  <printOptions horizontalCentered="1"/>
  <pageMargins left="0.1" right="0.1" top="0.69" bottom="0.19" header="1.1100000000000001" footer="0.35"/>
  <pageSetup paperSize="8" scale="73" orientation="portrait" r:id="rId1"/>
  <headerFooter alignWithMargins="0">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H25"/>
  <sheetViews>
    <sheetView showZeros="0" view="pageBreakPreview" topLeftCell="A14" zoomScale="85" zoomScaleSheetLayoutView="85" workbookViewId="0">
      <selection activeCell="B30" sqref="B30"/>
    </sheetView>
  </sheetViews>
  <sheetFormatPr defaultColWidth="9" defaultRowHeight="14"/>
  <cols>
    <col min="1" max="1" width="6.08984375" style="3" customWidth="1"/>
    <col min="2" max="2" width="86" style="4" bestFit="1" customWidth="1"/>
    <col min="3" max="3" width="6.6328125" style="3" customWidth="1"/>
    <col min="4" max="4" width="6" style="3" customWidth="1"/>
    <col min="5" max="5" width="10" style="3" bestFit="1" customWidth="1"/>
    <col min="6" max="6" width="11.6328125" style="3" bestFit="1" customWidth="1"/>
    <col min="7" max="7" width="19.36328125" style="3" bestFit="1" customWidth="1"/>
    <col min="8" max="8" width="24.36328125" style="5" customWidth="1"/>
    <col min="9" max="9" width="9.90625" style="5" customWidth="1"/>
    <col min="10" max="11" width="9" style="5"/>
    <col min="12" max="12" width="10" style="5" bestFit="1" customWidth="1"/>
    <col min="13" max="13" width="9" style="5"/>
    <col min="14" max="14" width="10" style="5" bestFit="1" customWidth="1"/>
    <col min="15" max="16384" width="9" style="5"/>
  </cols>
  <sheetData>
    <row r="1" spans="1:239" ht="15" customHeight="1">
      <c r="A1" s="213" t="s">
        <v>104</v>
      </c>
      <c r="B1" s="213"/>
      <c r="C1" s="213"/>
      <c r="D1" s="213"/>
      <c r="E1" s="213"/>
      <c r="F1" s="213"/>
      <c r="G1" s="213"/>
    </row>
    <row r="2" spans="1:239">
      <c r="A2" s="214" t="s">
        <v>9</v>
      </c>
      <c r="B2" s="215"/>
      <c r="C2" s="215"/>
      <c r="D2" s="215"/>
      <c r="E2" s="215"/>
      <c r="F2" s="216"/>
      <c r="G2" s="196" t="s">
        <v>129</v>
      </c>
    </row>
    <row r="3" spans="1:239" s="1" customFormat="1" ht="16.5" customHeight="1">
      <c r="A3" s="217" t="s">
        <v>10</v>
      </c>
      <c r="B3" s="218"/>
      <c r="C3" s="218"/>
      <c r="D3" s="218"/>
      <c r="E3" s="218"/>
      <c r="F3" s="218"/>
      <c r="G3" s="68"/>
    </row>
    <row r="4" spans="1:239" s="1" customFormat="1" ht="16.5" customHeight="1">
      <c r="A4" s="222">
        <v>0</v>
      </c>
      <c r="B4" s="225" t="s">
        <v>0</v>
      </c>
      <c r="C4" s="222" t="s">
        <v>1</v>
      </c>
      <c r="D4" s="222" t="s">
        <v>2</v>
      </c>
      <c r="E4" s="220"/>
      <c r="F4" s="221"/>
      <c r="G4" s="18"/>
    </row>
    <row r="5" spans="1:239">
      <c r="A5" s="223"/>
      <c r="B5" s="226"/>
      <c r="C5" s="223"/>
      <c r="D5" s="223"/>
      <c r="E5" s="220" t="s">
        <v>66</v>
      </c>
      <c r="F5" s="221"/>
      <c r="G5" s="18"/>
    </row>
    <row r="6" spans="1:239" ht="14.25" customHeight="1">
      <c r="A6" s="224"/>
      <c r="B6" s="227"/>
      <c r="C6" s="224"/>
      <c r="D6" s="224"/>
      <c r="E6" s="71" t="s">
        <v>13</v>
      </c>
      <c r="F6" s="18" t="s">
        <v>14</v>
      </c>
      <c r="G6" s="18"/>
    </row>
    <row r="7" spans="1:239" ht="14.25" customHeight="1">
      <c r="A7" s="58"/>
      <c r="B7" s="59"/>
      <c r="C7" s="58"/>
      <c r="D7" s="58"/>
      <c r="E7" s="60"/>
      <c r="F7" s="61"/>
      <c r="G7" s="61"/>
    </row>
    <row r="8" spans="1:239" ht="14.25" customHeight="1">
      <c r="A8" s="80" t="s">
        <v>3</v>
      </c>
      <c r="B8" s="198" t="s">
        <v>123</v>
      </c>
      <c r="C8" s="80"/>
      <c r="D8" s="80"/>
      <c r="E8" s="199"/>
      <c r="F8" s="36"/>
      <c r="G8" s="36"/>
    </row>
    <row r="9" spans="1:239" ht="84">
      <c r="A9" s="58">
        <v>1</v>
      </c>
      <c r="B9" s="72" t="s">
        <v>77</v>
      </c>
      <c r="C9" s="58"/>
      <c r="D9" s="58"/>
      <c r="E9" s="60"/>
      <c r="F9" s="61"/>
      <c r="G9" s="61"/>
    </row>
    <row r="10" spans="1:239" ht="14.25" customHeight="1">
      <c r="A10" s="197" t="s">
        <v>99</v>
      </c>
      <c r="B10" s="64" t="s">
        <v>121</v>
      </c>
      <c r="C10" s="23" t="s">
        <v>5</v>
      </c>
      <c r="D10" s="66">
        <v>1</v>
      </c>
      <c r="E10" s="65">
        <v>417900</v>
      </c>
      <c r="F10" s="67">
        <f>D10*E10</f>
        <v>417900</v>
      </c>
      <c r="G10" s="73" t="s">
        <v>128</v>
      </c>
    </row>
    <row r="11" spans="1:239" ht="15.5">
      <c r="A11" s="197" t="s">
        <v>105</v>
      </c>
      <c r="B11" s="64" t="s">
        <v>76</v>
      </c>
      <c r="C11" s="23" t="s">
        <v>5</v>
      </c>
      <c r="D11" s="66">
        <v>2</v>
      </c>
      <c r="E11" s="65">
        <v>319900</v>
      </c>
      <c r="F11" s="67">
        <f>D11*E11</f>
        <v>639800</v>
      </c>
      <c r="G11" s="73"/>
    </row>
    <row r="12" spans="1:239" ht="14.25" customHeight="1">
      <c r="A12" s="58"/>
      <c r="B12" s="64"/>
      <c r="C12" s="58"/>
      <c r="D12" s="58"/>
      <c r="E12" s="60"/>
      <c r="F12" s="61"/>
      <c r="G12" s="61"/>
    </row>
    <row r="13" spans="1:239" s="2" customFormat="1" ht="14.5">
      <c r="A13" s="62">
        <v>2</v>
      </c>
      <c r="B13" s="75" t="s">
        <v>124</v>
      </c>
      <c r="C13" s="62"/>
      <c r="D13" s="62"/>
      <c r="E13" s="62"/>
      <c r="F13" s="62"/>
      <c r="G13" s="74"/>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row>
    <row r="14" spans="1:239" s="2" customFormat="1" ht="14.5">
      <c r="A14" s="80">
        <v>2.1</v>
      </c>
      <c r="B14" s="198" t="s">
        <v>51</v>
      </c>
      <c r="C14" s="9"/>
      <c r="D14" s="9"/>
      <c r="E14" s="9"/>
      <c r="F14" s="9"/>
      <c r="G14" s="200"/>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row>
    <row r="15" spans="1:239" s="2" customFormat="1" ht="42">
      <c r="A15" s="62"/>
      <c r="B15" s="22" t="s">
        <v>78</v>
      </c>
      <c r="C15" s="23"/>
      <c r="D15" s="23"/>
      <c r="E15" s="23"/>
      <c r="F15" s="23"/>
      <c r="G15" s="74"/>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row>
    <row r="16" spans="1:239" s="2" customFormat="1" ht="14.5">
      <c r="A16" s="24"/>
      <c r="B16" s="22"/>
      <c r="C16" s="23"/>
      <c r="D16" s="23"/>
      <c r="E16" s="23"/>
      <c r="F16" s="23"/>
      <c r="G16" s="74"/>
      <c r="H16" s="54"/>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row>
    <row r="17" spans="1:242" s="2" customFormat="1" ht="14.5">
      <c r="A17" s="197" t="s">
        <v>99</v>
      </c>
      <c r="B17" s="26" t="s">
        <v>122</v>
      </c>
      <c r="C17" s="23" t="s">
        <v>5</v>
      </c>
      <c r="D17" s="23">
        <v>1</v>
      </c>
      <c r="E17" s="23">
        <v>128500</v>
      </c>
      <c r="F17" s="23">
        <f>+E17*D17</f>
        <v>128500</v>
      </c>
      <c r="G17" s="74"/>
      <c r="H17" s="54"/>
      <c r="I17" s="76"/>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row>
    <row r="18" spans="1:242" s="2" customFormat="1" ht="14.5">
      <c r="A18" s="197" t="s">
        <v>105</v>
      </c>
      <c r="B18" s="26" t="s">
        <v>107</v>
      </c>
      <c r="C18" s="23" t="s">
        <v>5</v>
      </c>
      <c r="D18" s="23">
        <v>4</v>
      </c>
      <c r="E18" s="23">
        <v>71900</v>
      </c>
      <c r="F18" s="23">
        <f>+E18*D18</f>
        <v>287600</v>
      </c>
      <c r="G18" s="74"/>
      <c r="H18" s="54"/>
      <c r="I18" s="76"/>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row>
    <row r="19" spans="1:242" s="2" customFormat="1" ht="14.5">
      <c r="A19" s="197" t="s">
        <v>108</v>
      </c>
      <c r="B19" s="26" t="s">
        <v>106</v>
      </c>
      <c r="C19" s="23" t="s">
        <v>5</v>
      </c>
      <c r="D19" s="23">
        <v>1</v>
      </c>
      <c r="E19" s="23">
        <v>64500</v>
      </c>
      <c r="F19" s="23">
        <f>+E19*D19</f>
        <v>64500</v>
      </c>
      <c r="G19" s="74"/>
      <c r="H19" s="54"/>
      <c r="I19" s="76"/>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row>
    <row r="20" spans="1:242" s="2" customFormat="1" ht="14.5">
      <c r="A20" s="197" t="s">
        <v>109</v>
      </c>
      <c r="B20" s="26" t="s">
        <v>110</v>
      </c>
      <c r="C20" s="23" t="s">
        <v>5</v>
      </c>
      <c r="D20" s="23">
        <v>1</v>
      </c>
      <c r="E20" s="23">
        <v>24500</v>
      </c>
      <c r="F20" s="23">
        <f>+E20*D20</f>
        <v>24500</v>
      </c>
      <c r="G20" s="74"/>
      <c r="H20" s="54"/>
      <c r="I20" s="76"/>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row>
    <row r="21" spans="1:242" s="2" customFormat="1" ht="14.5">
      <c r="A21" s="24"/>
      <c r="B21" s="26"/>
      <c r="C21" s="23"/>
      <c r="D21" s="23"/>
      <c r="E21" s="23"/>
      <c r="F21" s="23"/>
      <c r="G21" s="74"/>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row>
    <row r="22" spans="1:242" s="2" customFormat="1" ht="14.5">
      <c r="A22" s="80">
        <v>2.2000000000000002</v>
      </c>
      <c r="B22" s="77" t="s">
        <v>72</v>
      </c>
      <c r="C22" s="78" t="s">
        <v>5</v>
      </c>
      <c r="D22" s="78">
        <v>7</v>
      </c>
      <c r="E22" s="79">
        <v>2000</v>
      </c>
      <c r="F22" s="79">
        <f>D22*E22</f>
        <v>14000</v>
      </c>
      <c r="G22" s="74"/>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row>
    <row r="23" spans="1:242" s="2" customFormat="1" ht="15" thickBot="1">
      <c r="A23" s="28"/>
      <c r="B23" s="29"/>
      <c r="C23" s="30"/>
      <c r="D23" s="30"/>
      <c r="E23" s="23"/>
      <c r="F23" s="23"/>
      <c r="G23" s="74"/>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row>
    <row r="24" spans="1:242" ht="18" thickBot="1">
      <c r="A24" s="38"/>
      <c r="B24" s="20" t="s">
        <v>8</v>
      </c>
      <c r="C24" s="39"/>
      <c r="D24" s="39"/>
      <c r="E24" s="39"/>
      <c r="F24" s="19">
        <f>SUM(F8:F23)</f>
        <v>1576800</v>
      </c>
      <c r="G24" s="69"/>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row>
    <row r="25" spans="1:242">
      <c r="B25" s="219" t="s">
        <v>37</v>
      </c>
      <c r="C25" s="219"/>
      <c r="D25" s="219"/>
      <c r="E25" s="219"/>
      <c r="F25" s="219"/>
      <c r="G25" s="70"/>
    </row>
  </sheetData>
  <mergeCells count="10">
    <mergeCell ref="A1:G1"/>
    <mergeCell ref="A2:F2"/>
    <mergeCell ref="A3:F3"/>
    <mergeCell ref="B25:F25"/>
    <mergeCell ref="E5:F5"/>
    <mergeCell ref="A4:A6"/>
    <mergeCell ref="B4:B6"/>
    <mergeCell ref="C4:C6"/>
    <mergeCell ref="D4:D6"/>
    <mergeCell ref="E4:F4"/>
  </mergeCells>
  <phoneticPr fontId="23" type="noConversion"/>
  <printOptions horizontalCentered="1"/>
  <pageMargins left="0.1" right="0.1" top="0.69" bottom="0.19" header="1.1100000000000001" footer="0.35"/>
  <pageSetup paperSize="8" scale="68" orientation="portrait" r:id="rId1"/>
  <headerFooter alignWithMargins="0">
    <oddFooter>&amp;CPage &amp;P of &amp;N</oddFooter>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3"/>
  <sheetViews>
    <sheetView view="pageBreakPreview" topLeftCell="A40" zoomScale="85" zoomScaleSheetLayoutView="85" workbookViewId="0">
      <selection activeCell="A3" sqref="A3:F3"/>
    </sheetView>
  </sheetViews>
  <sheetFormatPr defaultColWidth="8.90625" defaultRowHeight="14.5"/>
  <cols>
    <col min="2" max="2" width="51.90625" customWidth="1"/>
    <col min="5" max="5" width="21.36328125" customWidth="1"/>
    <col min="6" max="6" width="24.6328125" customWidth="1"/>
  </cols>
  <sheetData>
    <row r="1" spans="1:6" s="5" customFormat="1" ht="15" customHeight="1">
      <c r="A1" s="213" t="s">
        <v>104</v>
      </c>
      <c r="B1" s="213"/>
      <c r="C1" s="213"/>
      <c r="D1" s="213"/>
      <c r="E1" s="213"/>
      <c r="F1" s="213"/>
    </row>
    <row r="2" spans="1:6" s="5" customFormat="1" ht="14">
      <c r="A2" s="204" t="s">
        <v>9</v>
      </c>
      <c r="B2" s="205"/>
      <c r="C2" s="205"/>
      <c r="D2" s="205"/>
      <c r="E2" s="205"/>
      <c r="F2" s="196" t="s">
        <v>129</v>
      </c>
    </row>
    <row r="3" spans="1:6" s="1" customFormat="1" ht="16.5" customHeight="1">
      <c r="A3" s="217" t="s">
        <v>120</v>
      </c>
      <c r="B3" s="218"/>
      <c r="C3" s="218"/>
      <c r="D3" s="218"/>
      <c r="E3" s="218"/>
      <c r="F3" s="218"/>
    </row>
    <row r="4" spans="1:6" ht="15" thickBot="1">
      <c r="E4" s="63"/>
    </row>
    <row r="5" spans="1:6" ht="16" thickBot="1">
      <c r="A5" s="85" t="s">
        <v>45</v>
      </c>
      <c r="B5" s="86" t="s">
        <v>40</v>
      </c>
      <c r="C5" s="87" t="s">
        <v>52</v>
      </c>
      <c r="D5" s="88" t="s">
        <v>46</v>
      </c>
      <c r="E5" s="89" t="s">
        <v>53</v>
      </c>
      <c r="F5" s="90" t="s">
        <v>43</v>
      </c>
    </row>
    <row r="6" spans="1:6" ht="15.5">
      <c r="A6" s="91"/>
      <c r="B6" s="92" t="s">
        <v>54</v>
      </c>
      <c r="C6" s="93"/>
      <c r="D6" s="93"/>
      <c r="E6" s="94"/>
      <c r="F6" s="95"/>
    </row>
    <row r="7" spans="1:6" ht="77.5">
      <c r="A7" s="96">
        <v>1</v>
      </c>
      <c r="B7" s="97" t="s">
        <v>83</v>
      </c>
      <c r="C7" s="98"/>
      <c r="D7" s="98"/>
      <c r="E7" s="99"/>
      <c r="F7" s="100"/>
    </row>
    <row r="8" spans="1:6" ht="15.5">
      <c r="A8" s="201" t="s">
        <v>99</v>
      </c>
      <c r="B8" s="102" t="s">
        <v>111</v>
      </c>
      <c r="C8" s="81">
        <v>1</v>
      </c>
      <c r="D8" s="103" t="s">
        <v>28</v>
      </c>
      <c r="E8" s="99">
        <v>24000</v>
      </c>
      <c r="F8" s="104">
        <f t="shared" ref="F8:F9" si="0">C8*E8</f>
        <v>24000</v>
      </c>
    </row>
    <row r="9" spans="1:6" ht="15.5">
      <c r="A9" s="201" t="s">
        <v>105</v>
      </c>
      <c r="B9" s="102" t="s">
        <v>82</v>
      </c>
      <c r="C9" s="81">
        <v>2</v>
      </c>
      <c r="D9" s="103" t="s">
        <v>28</v>
      </c>
      <c r="E9" s="99">
        <v>20000</v>
      </c>
      <c r="F9" s="104">
        <f t="shared" si="0"/>
        <v>40000</v>
      </c>
    </row>
    <row r="10" spans="1:6" ht="31">
      <c r="A10" s="101">
        <v>1.2</v>
      </c>
      <c r="B10" s="102" t="s">
        <v>71</v>
      </c>
      <c r="C10" s="105"/>
      <c r="D10" s="103"/>
      <c r="E10" s="99"/>
      <c r="F10" s="104"/>
    </row>
    <row r="11" spans="1:6" ht="15.5">
      <c r="A11" s="201" t="s">
        <v>99</v>
      </c>
      <c r="B11" s="102" t="s">
        <v>67</v>
      </c>
      <c r="C11" s="105">
        <v>5</v>
      </c>
      <c r="D11" s="103" t="s">
        <v>28</v>
      </c>
      <c r="E11" s="210">
        <v>3250</v>
      </c>
      <c r="F11" s="104">
        <f t="shared" ref="F11:F12" si="1">C11*E11</f>
        <v>16250</v>
      </c>
    </row>
    <row r="12" spans="1:6" ht="15.5">
      <c r="A12" s="201" t="s">
        <v>105</v>
      </c>
      <c r="B12" s="106" t="s">
        <v>68</v>
      </c>
      <c r="C12" s="105">
        <v>0</v>
      </c>
      <c r="D12" s="103" t="s">
        <v>28</v>
      </c>
      <c r="E12" s="103"/>
      <c r="F12" s="104">
        <f t="shared" si="1"/>
        <v>0</v>
      </c>
    </row>
    <row r="13" spans="1:6" ht="15.5">
      <c r="A13" s="101"/>
      <c r="B13" s="106"/>
      <c r="C13" s="105"/>
      <c r="D13" s="103"/>
      <c r="E13" s="99"/>
      <c r="F13" s="104"/>
    </row>
    <row r="14" spans="1:6" ht="46.5">
      <c r="A14" s="96">
        <v>2</v>
      </c>
      <c r="B14" s="97" t="s">
        <v>84</v>
      </c>
      <c r="C14" s="98"/>
      <c r="D14" s="98"/>
      <c r="E14" s="99"/>
      <c r="F14" s="104"/>
    </row>
    <row r="15" spans="1:6" ht="15.5">
      <c r="A15" s="107">
        <v>2.1</v>
      </c>
      <c r="B15" s="108" t="s">
        <v>55</v>
      </c>
      <c r="C15" s="109"/>
      <c r="D15" s="110"/>
      <c r="E15" s="111"/>
      <c r="F15" s="112"/>
    </row>
    <row r="16" spans="1:6" ht="15.5">
      <c r="A16" s="201" t="s">
        <v>99</v>
      </c>
      <c r="B16" s="113" t="s">
        <v>79</v>
      </c>
      <c r="C16" s="23">
        <v>1</v>
      </c>
      <c r="D16" s="110" t="s">
        <v>28</v>
      </c>
      <c r="E16" s="111">
        <v>11000</v>
      </c>
      <c r="F16" s="114">
        <f t="shared" ref="F16:F19" si="2">C16*E16</f>
        <v>11000</v>
      </c>
    </row>
    <row r="17" spans="1:6" ht="15.5">
      <c r="A17" s="201" t="s">
        <v>105</v>
      </c>
      <c r="B17" s="113" t="s">
        <v>112</v>
      </c>
      <c r="C17" s="23">
        <v>4</v>
      </c>
      <c r="D17" s="110" t="s">
        <v>28</v>
      </c>
      <c r="E17" s="111">
        <v>8000</v>
      </c>
      <c r="F17" s="114">
        <f t="shared" si="2"/>
        <v>32000</v>
      </c>
    </row>
    <row r="18" spans="1:6" ht="15.5">
      <c r="A18" s="201" t="s">
        <v>108</v>
      </c>
      <c r="B18" s="113" t="s">
        <v>113</v>
      </c>
      <c r="C18" s="23">
        <v>1</v>
      </c>
      <c r="D18" s="110" t="s">
        <v>28</v>
      </c>
      <c r="E18" s="111">
        <v>5500</v>
      </c>
      <c r="F18" s="114">
        <f t="shared" si="2"/>
        <v>5500</v>
      </c>
    </row>
    <row r="19" spans="1:6" ht="15.5">
      <c r="A19" s="201" t="s">
        <v>109</v>
      </c>
      <c r="B19" s="113" t="s">
        <v>80</v>
      </c>
      <c r="C19" s="23">
        <v>1</v>
      </c>
      <c r="D19" s="110" t="s">
        <v>28</v>
      </c>
      <c r="E19" s="111">
        <v>3000</v>
      </c>
      <c r="F19" s="114">
        <f t="shared" si="2"/>
        <v>3000</v>
      </c>
    </row>
    <row r="20" spans="1:6" ht="15.5">
      <c r="A20" s="96"/>
      <c r="B20" s="97"/>
      <c r="C20" s="98"/>
      <c r="D20" s="98"/>
      <c r="E20" s="99"/>
      <c r="F20" s="104"/>
    </row>
    <row r="21" spans="1:6" ht="15.5">
      <c r="A21" s="116">
        <v>3</v>
      </c>
      <c r="B21" s="117" t="s">
        <v>56</v>
      </c>
      <c r="C21" s="118"/>
      <c r="D21" s="119"/>
      <c r="E21" s="120"/>
      <c r="F21" s="121"/>
    </row>
    <row r="22" spans="1:6" ht="46.5">
      <c r="A22" s="96">
        <v>3.1</v>
      </c>
      <c r="B22" s="122" t="s">
        <v>85</v>
      </c>
      <c r="C22" s="228" t="s">
        <v>73</v>
      </c>
      <c r="D22" s="229"/>
      <c r="E22" s="230"/>
      <c r="F22" s="104"/>
    </row>
    <row r="23" spans="1:6" ht="46.5">
      <c r="A23" s="96">
        <v>3.2</v>
      </c>
      <c r="B23" s="123" t="s">
        <v>114</v>
      </c>
      <c r="C23" s="124">
        <v>175</v>
      </c>
      <c r="D23" s="124" t="s">
        <v>15</v>
      </c>
      <c r="E23" s="99">
        <v>165</v>
      </c>
      <c r="F23" s="104">
        <f>C23*E23</f>
        <v>28875</v>
      </c>
    </row>
    <row r="24" spans="1:6" ht="15.5">
      <c r="A24" s="125"/>
      <c r="B24" s="126"/>
      <c r="C24" s="124"/>
      <c r="D24" s="124"/>
      <c r="E24" s="99"/>
      <c r="F24" s="104"/>
    </row>
    <row r="25" spans="1:6" ht="124">
      <c r="A25" s="96">
        <v>4</v>
      </c>
      <c r="B25" s="127" t="s">
        <v>86</v>
      </c>
      <c r="C25" s="124">
        <v>145</v>
      </c>
      <c r="D25" s="124" t="s">
        <v>15</v>
      </c>
      <c r="E25" s="99">
        <v>1800</v>
      </c>
      <c r="F25" s="104">
        <f>+E25*C25</f>
        <v>261000</v>
      </c>
    </row>
    <row r="26" spans="1:6" ht="35.25" customHeight="1">
      <c r="A26" s="96">
        <v>5</v>
      </c>
      <c r="B26" s="97" t="s">
        <v>87</v>
      </c>
      <c r="C26" s="124"/>
      <c r="D26" s="124"/>
      <c r="E26" s="99"/>
      <c r="F26" s="104"/>
    </row>
    <row r="27" spans="1:6" ht="15.5">
      <c r="A27" s="96">
        <v>5.0999999999999996</v>
      </c>
      <c r="B27" s="97" t="s">
        <v>62</v>
      </c>
      <c r="C27" s="124">
        <v>35</v>
      </c>
      <c r="D27" s="124" t="s">
        <v>15</v>
      </c>
      <c r="E27" s="99">
        <v>155</v>
      </c>
      <c r="F27" s="104">
        <f t="shared" ref="F27" si="3">C27*E27</f>
        <v>5425</v>
      </c>
    </row>
    <row r="28" spans="1:6" ht="15.5">
      <c r="A28" s="96">
        <v>5.2</v>
      </c>
      <c r="B28" s="97" t="s">
        <v>63</v>
      </c>
      <c r="C28" s="124">
        <v>75</v>
      </c>
      <c r="D28" s="124" t="s">
        <v>15</v>
      </c>
      <c r="E28" s="99">
        <v>140</v>
      </c>
      <c r="F28" s="104">
        <f>C28*E28</f>
        <v>10500</v>
      </c>
    </row>
    <row r="29" spans="1:6" ht="15.5">
      <c r="A29" s="125"/>
      <c r="B29" s="97"/>
      <c r="C29" s="128"/>
      <c r="D29" s="124"/>
      <c r="E29" s="99"/>
      <c r="F29" s="104"/>
    </row>
    <row r="30" spans="1:6" ht="15.5">
      <c r="A30" s="115">
        <v>6</v>
      </c>
      <c r="B30" s="129" t="s">
        <v>58</v>
      </c>
      <c r="C30" s="130"/>
      <c r="D30" s="131"/>
      <c r="E30" s="132"/>
      <c r="F30" s="104"/>
    </row>
    <row r="31" spans="1:6" ht="31">
      <c r="A31" s="133">
        <v>6.1</v>
      </c>
      <c r="B31" s="134" t="s">
        <v>69</v>
      </c>
      <c r="C31" s="135"/>
      <c r="D31" s="131"/>
      <c r="E31" s="132"/>
      <c r="F31" s="104"/>
    </row>
    <row r="32" spans="1:6" ht="15.5">
      <c r="A32" s="125"/>
      <c r="B32" s="134" t="s">
        <v>57</v>
      </c>
      <c r="C32" s="202"/>
      <c r="D32" s="131"/>
      <c r="E32" s="132"/>
      <c r="F32" s="104"/>
    </row>
    <row r="33" spans="1:6" ht="15.5">
      <c r="A33" s="201" t="s">
        <v>99</v>
      </c>
      <c r="B33" s="102" t="s">
        <v>81</v>
      </c>
      <c r="C33" s="81">
        <v>1</v>
      </c>
      <c r="D33" s="131" t="s">
        <v>5</v>
      </c>
      <c r="E33" s="132">
        <v>20000</v>
      </c>
      <c r="F33" s="104">
        <f t="shared" ref="F33:F34" si="4">C33*E33</f>
        <v>20000</v>
      </c>
    </row>
    <row r="34" spans="1:6" ht="15.5">
      <c r="A34" s="201" t="s">
        <v>105</v>
      </c>
      <c r="B34" s="102" t="s">
        <v>82</v>
      </c>
      <c r="C34" s="81">
        <v>2</v>
      </c>
      <c r="D34" s="131" t="s">
        <v>5</v>
      </c>
      <c r="E34" s="132">
        <v>12750</v>
      </c>
      <c r="F34" s="104">
        <f t="shared" si="4"/>
        <v>25500</v>
      </c>
    </row>
    <row r="35" spans="1:6" ht="15.5">
      <c r="A35" s="133"/>
      <c r="B35" s="136"/>
      <c r="C35" s="135"/>
      <c r="D35" s="131"/>
      <c r="E35" s="132"/>
      <c r="F35" s="104"/>
    </row>
    <row r="36" spans="1:6" ht="46.5">
      <c r="A36" s="96">
        <v>7</v>
      </c>
      <c r="B36" s="137" t="s">
        <v>88</v>
      </c>
      <c r="C36" s="105">
        <v>1</v>
      </c>
      <c r="D36" s="103" t="s">
        <v>47</v>
      </c>
      <c r="E36" s="99">
        <v>40000</v>
      </c>
      <c r="F36" s="104">
        <f t="shared" ref="F36:F38" si="5">C36*E36</f>
        <v>40000</v>
      </c>
    </row>
    <row r="37" spans="1:6" ht="15.5">
      <c r="A37" s="133"/>
      <c r="B37" s="138"/>
      <c r="C37" s="131"/>
      <c r="D37" s="131"/>
      <c r="E37" s="132"/>
      <c r="F37" s="104"/>
    </row>
    <row r="38" spans="1:6" ht="31">
      <c r="A38" s="115">
        <v>8</v>
      </c>
      <c r="B38" s="138" t="s">
        <v>74</v>
      </c>
      <c r="C38" s="139">
        <v>135</v>
      </c>
      <c r="D38" s="131" t="s">
        <v>64</v>
      </c>
      <c r="E38" s="132">
        <v>980</v>
      </c>
      <c r="F38" s="104">
        <f t="shared" si="5"/>
        <v>132300</v>
      </c>
    </row>
    <row r="39" spans="1:6" ht="15.5">
      <c r="A39" s="115"/>
      <c r="B39" s="138"/>
      <c r="C39" s="139"/>
      <c r="D39" s="131"/>
      <c r="E39" s="132"/>
      <c r="F39" s="140"/>
    </row>
    <row r="40" spans="1:6" ht="31">
      <c r="A40" s="115">
        <v>9</v>
      </c>
      <c r="B40" s="138" t="s">
        <v>70</v>
      </c>
      <c r="C40" s="131"/>
      <c r="D40" s="131"/>
      <c r="E40" s="132"/>
      <c r="F40" s="140"/>
    </row>
    <row r="41" spans="1:6" ht="31">
      <c r="A41" s="141">
        <v>9.1</v>
      </c>
      <c r="B41" s="142" t="s">
        <v>59</v>
      </c>
      <c r="C41" s="135"/>
      <c r="D41" s="131"/>
      <c r="E41" s="132"/>
      <c r="F41" s="104"/>
    </row>
    <row r="42" spans="1:6" ht="15.5">
      <c r="A42" s="201" t="s">
        <v>99</v>
      </c>
      <c r="B42" s="113" t="s">
        <v>79</v>
      </c>
      <c r="C42" s="23">
        <v>1</v>
      </c>
      <c r="D42" s="131" t="s">
        <v>5</v>
      </c>
      <c r="E42" s="132">
        <v>5000</v>
      </c>
      <c r="F42" s="104">
        <f>C42*E42</f>
        <v>5000</v>
      </c>
    </row>
    <row r="43" spans="1:6" ht="15.5">
      <c r="A43" s="201" t="s">
        <v>105</v>
      </c>
      <c r="B43" s="113" t="s">
        <v>112</v>
      </c>
      <c r="C43" s="23">
        <v>4</v>
      </c>
      <c r="D43" s="131" t="s">
        <v>5</v>
      </c>
      <c r="E43" s="132">
        <v>4000</v>
      </c>
      <c r="F43" s="104">
        <f t="shared" ref="F43:F45" si="6">C43*E43</f>
        <v>16000</v>
      </c>
    </row>
    <row r="44" spans="1:6" ht="15.5">
      <c r="A44" s="201" t="s">
        <v>108</v>
      </c>
      <c r="B44" s="113" t="s">
        <v>113</v>
      </c>
      <c r="C44" s="23">
        <v>1</v>
      </c>
      <c r="D44" s="131" t="s">
        <v>5</v>
      </c>
      <c r="E44" s="132">
        <v>2500</v>
      </c>
      <c r="F44" s="104">
        <f t="shared" si="6"/>
        <v>2500</v>
      </c>
    </row>
    <row r="45" spans="1:6" ht="15.5">
      <c r="A45" s="201" t="s">
        <v>109</v>
      </c>
      <c r="B45" s="113" t="s">
        <v>80</v>
      </c>
      <c r="C45" s="23">
        <v>1</v>
      </c>
      <c r="D45" s="131" t="s">
        <v>5</v>
      </c>
      <c r="E45" s="132">
        <v>1500</v>
      </c>
      <c r="F45" s="104">
        <f t="shared" si="6"/>
        <v>1500</v>
      </c>
    </row>
    <row r="46" spans="1:6" ht="15.5">
      <c r="A46" s="141"/>
      <c r="B46" s="142"/>
      <c r="C46" s="135"/>
      <c r="D46" s="131"/>
      <c r="E46" s="132"/>
      <c r="F46" s="104"/>
    </row>
    <row r="47" spans="1:6" ht="31">
      <c r="A47" s="141">
        <v>9.1999999999999993</v>
      </c>
      <c r="B47" s="97" t="s">
        <v>60</v>
      </c>
      <c r="C47" s="124"/>
      <c r="D47" s="124"/>
      <c r="E47" s="132"/>
      <c r="F47" s="104"/>
    </row>
    <row r="48" spans="1:6" ht="15.5">
      <c r="A48" s="201" t="s">
        <v>99</v>
      </c>
      <c r="B48" s="102" t="s">
        <v>81</v>
      </c>
      <c r="C48" s="81">
        <v>1</v>
      </c>
      <c r="D48" s="131" t="s">
        <v>5</v>
      </c>
      <c r="E48" s="132">
        <v>6500</v>
      </c>
      <c r="F48" s="140">
        <f t="shared" ref="F48:F49" si="7">C48*E48</f>
        <v>6500</v>
      </c>
    </row>
    <row r="49" spans="1:6" ht="15.5">
      <c r="A49" s="201" t="s">
        <v>105</v>
      </c>
      <c r="B49" s="102" t="s">
        <v>82</v>
      </c>
      <c r="C49" s="203">
        <v>2</v>
      </c>
      <c r="D49" s="124" t="s">
        <v>5</v>
      </c>
      <c r="E49" s="99">
        <v>5000</v>
      </c>
      <c r="F49" s="104">
        <f t="shared" si="7"/>
        <v>10000</v>
      </c>
    </row>
    <row r="50" spans="1:6" ht="16" thickBot="1">
      <c r="A50" s="143"/>
      <c r="B50" s="144"/>
      <c r="C50" s="83"/>
      <c r="D50" s="145"/>
      <c r="E50" s="146"/>
      <c r="F50" s="147"/>
    </row>
    <row r="51" spans="1:6" ht="16" thickBot="1">
      <c r="A51" s="148"/>
      <c r="B51" s="149"/>
      <c r="C51" s="84"/>
      <c r="D51" s="150"/>
      <c r="E51" s="151"/>
      <c r="F51" s="152"/>
    </row>
    <row r="52" spans="1:6" ht="16" thickBot="1">
      <c r="A52" s="231" t="s">
        <v>61</v>
      </c>
      <c r="B52" s="232"/>
      <c r="C52" s="233" t="s">
        <v>115</v>
      </c>
      <c r="D52" s="234"/>
      <c r="E52" s="235"/>
      <c r="F52" s="153">
        <f>SUM(F7:F51)</f>
        <v>696850</v>
      </c>
    </row>
    <row r="53" spans="1:6">
      <c r="E53" s="63"/>
    </row>
  </sheetData>
  <mergeCells count="5">
    <mergeCell ref="C22:E22"/>
    <mergeCell ref="A52:B52"/>
    <mergeCell ref="C52:E52"/>
    <mergeCell ref="A1:F1"/>
    <mergeCell ref="A3:F3"/>
  </mergeCells>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Q59"/>
  <sheetViews>
    <sheetView showZeros="0" view="pageBreakPreview" topLeftCell="A48" zoomScale="85" zoomScaleNormal="100" zoomScaleSheetLayoutView="85" workbookViewId="0">
      <selection activeCell="J58" sqref="J58"/>
    </sheetView>
  </sheetViews>
  <sheetFormatPr defaultColWidth="9" defaultRowHeight="14"/>
  <cols>
    <col min="1" max="1" width="6.453125" style="11" customWidth="1"/>
    <col min="2" max="2" width="92.90625" style="12" customWidth="1"/>
    <col min="3" max="3" width="6.6328125" style="11" bestFit="1" customWidth="1"/>
    <col min="4" max="4" width="6" style="11" bestFit="1" customWidth="1"/>
    <col min="5" max="5" width="13.453125" style="7" customWidth="1"/>
    <col min="6" max="6" width="19" style="7" customWidth="1"/>
    <col min="7" max="16384" width="9" style="7"/>
  </cols>
  <sheetData>
    <row r="1" spans="1:251" s="5" customFormat="1" ht="15" customHeight="1">
      <c r="A1" s="213" t="s">
        <v>104</v>
      </c>
      <c r="B1" s="213"/>
      <c r="C1" s="213"/>
      <c r="D1" s="213"/>
      <c r="E1" s="213"/>
      <c r="F1" s="213"/>
    </row>
    <row r="2" spans="1:251" s="5" customFormat="1">
      <c r="A2" s="214" t="s">
        <v>9</v>
      </c>
      <c r="B2" s="215"/>
      <c r="C2" s="215"/>
      <c r="D2" s="215"/>
      <c r="E2" s="215"/>
      <c r="F2" s="196" t="s">
        <v>129</v>
      </c>
    </row>
    <row r="3" spans="1:251" s="8" customFormat="1" ht="15.5">
      <c r="A3" s="247" t="s">
        <v>38</v>
      </c>
      <c r="B3" s="248"/>
      <c r="C3" s="248"/>
      <c r="D3" s="248"/>
      <c r="E3" s="248"/>
      <c r="F3" s="248"/>
    </row>
    <row r="4" spans="1:251" s="8" customFormat="1" ht="16.5" customHeight="1">
      <c r="A4" s="236">
        <v>0</v>
      </c>
      <c r="B4" s="244" t="s">
        <v>0</v>
      </c>
      <c r="C4" s="241"/>
      <c r="D4" s="242"/>
      <c r="E4" s="242"/>
      <c r="F4" s="243"/>
    </row>
    <row r="5" spans="1:251" ht="15.5">
      <c r="A5" s="237"/>
      <c r="B5" s="245"/>
      <c r="C5" s="170"/>
      <c r="D5" s="171"/>
      <c r="E5" s="239" t="s">
        <v>12</v>
      </c>
      <c r="F5" s="240"/>
    </row>
    <row r="6" spans="1:251" ht="14.25" customHeight="1">
      <c r="A6" s="238"/>
      <c r="B6" s="246"/>
      <c r="C6" s="172" t="s">
        <v>103</v>
      </c>
      <c r="D6" s="171" t="s">
        <v>2</v>
      </c>
      <c r="E6" s="173" t="s">
        <v>13</v>
      </c>
      <c r="F6" s="173" t="s">
        <v>14</v>
      </c>
    </row>
    <row r="7" spans="1:251" s="13" customFormat="1" ht="15.75" customHeight="1">
      <c r="A7" s="159" t="s">
        <v>3</v>
      </c>
      <c r="B7" s="160" t="s">
        <v>50</v>
      </c>
      <c r="C7" s="159"/>
      <c r="D7" s="159"/>
      <c r="E7" s="159"/>
      <c r="F7" s="159"/>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row>
    <row r="8" spans="1:251" s="13" customFormat="1" ht="15.75" customHeight="1">
      <c r="A8" s="174"/>
      <c r="B8" s="163" t="s">
        <v>18</v>
      </c>
      <c r="C8" s="174"/>
      <c r="D8" s="174"/>
      <c r="E8" s="174"/>
      <c r="F8" s="174"/>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row>
    <row r="9" spans="1:251" s="13" customFormat="1" ht="124">
      <c r="A9" s="168">
        <v>1</v>
      </c>
      <c r="B9" s="165" t="s">
        <v>101</v>
      </c>
      <c r="C9" s="174"/>
      <c r="D9" s="174"/>
      <c r="E9" s="174"/>
      <c r="F9" s="174"/>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row>
    <row r="10" spans="1:251" s="1" customFormat="1" ht="31">
      <c r="A10" s="164"/>
      <c r="B10" s="165" t="s">
        <v>102</v>
      </c>
      <c r="C10" s="164"/>
      <c r="D10" s="164"/>
      <c r="E10" s="166"/>
      <c r="F10" s="166"/>
    </row>
    <row r="11" spans="1:251" s="161" customFormat="1" ht="15.75" customHeight="1">
      <c r="A11" s="162"/>
      <c r="B11" s="165" t="s">
        <v>89</v>
      </c>
      <c r="C11" s="164"/>
      <c r="D11" s="164"/>
      <c r="E11" s="164"/>
      <c r="F11" s="164"/>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row>
    <row r="12" spans="1:251" s="161" customFormat="1" ht="15.75" customHeight="1">
      <c r="A12" s="162"/>
      <c r="B12" s="165" t="s">
        <v>90</v>
      </c>
      <c r="C12" s="164"/>
      <c r="D12" s="164"/>
      <c r="E12" s="164"/>
      <c r="F12" s="164"/>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row>
    <row r="13" spans="1:251" s="161" customFormat="1" ht="15.75" customHeight="1">
      <c r="A13" s="162"/>
      <c r="B13" s="165" t="s">
        <v>91</v>
      </c>
      <c r="C13" s="164"/>
      <c r="D13" s="164"/>
      <c r="E13" s="164"/>
      <c r="F13" s="164"/>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row>
    <row r="14" spans="1:251" s="161" customFormat="1" ht="15.75" customHeight="1">
      <c r="A14" s="162"/>
      <c r="B14" s="165" t="s">
        <v>92</v>
      </c>
      <c r="C14" s="164"/>
      <c r="D14" s="164"/>
      <c r="E14" s="164"/>
      <c r="F14" s="16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row>
    <row r="15" spans="1:251" s="161" customFormat="1" ht="15.5">
      <c r="A15" s="162"/>
      <c r="B15" s="165" t="s">
        <v>93</v>
      </c>
      <c r="C15" s="164"/>
      <c r="D15" s="164"/>
      <c r="E15" s="164"/>
      <c r="F15" s="164"/>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row>
    <row r="16" spans="1:251" s="161" customFormat="1" ht="15.75" customHeight="1">
      <c r="A16" s="162"/>
      <c r="B16" s="165" t="s">
        <v>94</v>
      </c>
      <c r="C16" s="164"/>
      <c r="D16" s="164"/>
      <c r="E16" s="164"/>
      <c r="F16" s="164"/>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row>
    <row r="17" spans="1:251" s="161" customFormat="1" ht="15.75" customHeight="1">
      <c r="A17" s="162"/>
      <c r="B17" s="165" t="s">
        <v>95</v>
      </c>
      <c r="C17" s="164"/>
      <c r="D17" s="164"/>
      <c r="E17" s="164"/>
      <c r="F17" s="164"/>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row>
    <row r="18" spans="1:251" s="161" customFormat="1" ht="15.5">
      <c r="A18" s="162"/>
      <c r="B18" s="165" t="s">
        <v>96</v>
      </c>
      <c r="C18" s="164"/>
      <c r="D18" s="164"/>
      <c r="E18" s="164"/>
      <c r="F18" s="164"/>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row>
    <row r="19" spans="1:251" s="161" customFormat="1" ht="32.25" customHeight="1">
      <c r="A19" s="162"/>
      <c r="B19" s="165" t="s">
        <v>97</v>
      </c>
      <c r="C19" s="164"/>
      <c r="D19" s="164"/>
      <c r="E19" s="164"/>
      <c r="F19" s="164"/>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row>
    <row r="20" spans="1:251" s="8" customFormat="1" ht="15.5">
      <c r="A20" s="176" t="s">
        <v>4</v>
      </c>
      <c r="B20" s="175" t="s">
        <v>21</v>
      </c>
      <c r="C20" s="177" t="s">
        <v>20</v>
      </c>
      <c r="D20" s="177">
        <v>135</v>
      </c>
      <c r="E20" s="167">
        <v>1450</v>
      </c>
      <c r="F20" s="178">
        <f>D20*E20</f>
        <v>195750</v>
      </c>
    </row>
    <row r="21" spans="1:251" s="154" customFormat="1">
      <c r="A21" s="155" t="s">
        <v>6</v>
      </c>
      <c r="B21" s="158" t="s">
        <v>98</v>
      </c>
      <c r="C21" s="156" t="s">
        <v>20</v>
      </c>
      <c r="D21" s="156">
        <v>22</v>
      </c>
      <c r="E21" s="157">
        <v>1660</v>
      </c>
      <c r="F21" s="157">
        <f>E21*D21</f>
        <v>36520</v>
      </c>
    </row>
    <row r="22" spans="1:251" s="13" customFormat="1" ht="15.75" customHeight="1">
      <c r="A22" s="176"/>
      <c r="B22" s="175"/>
      <c r="C22" s="82"/>
      <c r="D22" s="82"/>
      <c r="E22" s="174"/>
      <c r="F22" s="174"/>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row>
    <row r="23" spans="1:251" s="8" customFormat="1" ht="15.5">
      <c r="A23" s="168">
        <v>2</v>
      </c>
      <c r="B23" s="179" t="s">
        <v>22</v>
      </c>
      <c r="C23" s="177"/>
      <c r="D23" s="177"/>
      <c r="E23" s="178"/>
      <c r="F23" s="178"/>
    </row>
    <row r="24" spans="1:251" s="8" customFormat="1" ht="35.25" customHeight="1">
      <c r="A24" s="177"/>
      <c r="B24" s="180" t="s">
        <v>49</v>
      </c>
      <c r="C24" s="177"/>
      <c r="D24" s="177"/>
      <c r="E24" s="178"/>
      <c r="F24" s="178"/>
    </row>
    <row r="25" spans="1:251" s="8" customFormat="1" ht="15.5">
      <c r="A25" s="176" t="s">
        <v>4</v>
      </c>
      <c r="B25" s="180" t="s">
        <v>23</v>
      </c>
      <c r="C25" s="177" t="s">
        <v>20</v>
      </c>
      <c r="D25" s="177">
        <v>160</v>
      </c>
      <c r="E25" s="169">
        <v>950</v>
      </c>
      <c r="F25" s="178">
        <f>D25*E25</f>
        <v>152000</v>
      </c>
    </row>
    <row r="26" spans="1:251" s="8" customFormat="1" ht="15.5">
      <c r="A26" s="176"/>
      <c r="B26" s="180"/>
      <c r="C26" s="177"/>
      <c r="D26" s="177"/>
      <c r="E26" s="169"/>
      <c r="F26" s="178"/>
    </row>
    <row r="27" spans="1:251" s="14" customFormat="1" ht="15.5">
      <c r="A27" s="181" t="s">
        <v>7</v>
      </c>
      <c r="B27" s="182" t="s">
        <v>25</v>
      </c>
      <c r="C27" s="181"/>
      <c r="D27" s="181"/>
      <c r="E27" s="181"/>
      <c r="F27" s="181"/>
    </row>
    <row r="28" spans="1:251" s="14" customFormat="1" ht="46.5">
      <c r="A28" s="169" t="s">
        <v>4</v>
      </c>
      <c r="B28" s="183" t="s">
        <v>26</v>
      </c>
      <c r="C28" s="82" t="s">
        <v>19</v>
      </c>
      <c r="D28" s="82">
        <v>5</v>
      </c>
      <c r="E28" s="167">
        <v>8500</v>
      </c>
      <c r="F28" s="178">
        <f>D28*E28</f>
        <v>42500</v>
      </c>
    </row>
    <row r="29" spans="1:251" s="14" customFormat="1" ht="15.5">
      <c r="A29" s="82"/>
      <c r="B29" s="184"/>
      <c r="C29" s="82"/>
      <c r="D29" s="82"/>
      <c r="E29" s="167"/>
      <c r="F29" s="167"/>
    </row>
    <row r="30" spans="1:251" s="15" customFormat="1" ht="15.5">
      <c r="A30" s="181" t="s">
        <v>17</v>
      </c>
      <c r="B30" s="182" t="s">
        <v>27</v>
      </c>
      <c r="C30" s="181"/>
      <c r="D30" s="181"/>
      <c r="E30" s="181"/>
      <c r="F30" s="181"/>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row>
    <row r="31" spans="1:251" s="15" customFormat="1" ht="31">
      <c r="A31" s="82">
        <v>1</v>
      </c>
      <c r="B31" s="185" t="s">
        <v>33</v>
      </c>
      <c r="C31" s="82"/>
      <c r="D31" s="82"/>
      <c r="E31" s="82"/>
      <c r="F31" s="82"/>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row>
    <row r="32" spans="1:251" s="14" customFormat="1" ht="15.5">
      <c r="A32" s="169" t="s">
        <v>4</v>
      </c>
      <c r="B32" s="183" t="s">
        <v>100</v>
      </c>
      <c r="C32" s="82" t="s">
        <v>28</v>
      </c>
      <c r="D32" s="82">
        <v>2</v>
      </c>
      <c r="E32" s="167">
        <v>1500</v>
      </c>
      <c r="F32" s="178">
        <f t="shared" ref="F32" si="0">D32*E32</f>
        <v>3000</v>
      </c>
    </row>
    <row r="33" spans="1:247" s="14" customFormat="1" ht="15.5">
      <c r="A33" s="169" t="s">
        <v>6</v>
      </c>
      <c r="B33" s="183" t="s">
        <v>118</v>
      </c>
      <c r="C33" s="82" t="s">
        <v>28</v>
      </c>
      <c r="D33" s="82">
        <v>2</v>
      </c>
      <c r="E33" s="167">
        <v>1500</v>
      </c>
      <c r="F33" s="178">
        <f t="shared" ref="F33" si="1">D33*E33</f>
        <v>3000</v>
      </c>
    </row>
    <row r="34" spans="1:247" s="14" customFormat="1" ht="15.5">
      <c r="A34" s="169" t="s">
        <v>11</v>
      </c>
      <c r="B34" s="183" t="s">
        <v>117</v>
      </c>
      <c r="C34" s="82" t="s">
        <v>28</v>
      </c>
      <c r="D34" s="82">
        <v>14</v>
      </c>
      <c r="E34" s="167">
        <v>1450</v>
      </c>
      <c r="F34" s="178">
        <f t="shared" ref="F34" si="2">D34*E34</f>
        <v>20300</v>
      </c>
    </row>
    <row r="35" spans="1:247" s="14" customFormat="1" ht="15.5">
      <c r="A35" s="169"/>
      <c r="B35" s="183"/>
      <c r="C35" s="82"/>
      <c r="D35" s="82"/>
      <c r="E35" s="167"/>
      <c r="F35" s="178"/>
    </row>
    <row r="36" spans="1:247" s="15" customFormat="1" ht="31">
      <c r="A36" s="82">
        <v>2</v>
      </c>
      <c r="B36" s="185" t="s">
        <v>29</v>
      </c>
      <c r="C36" s="82"/>
      <c r="D36" s="82"/>
      <c r="E36" s="82"/>
      <c r="F36" s="82"/>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c r="GT36" s="14"/>
      <c r="GU36" s="14"/>
      <c r="GV36" s="14"/>
      <c r="GW36" s="14"/>
      <c r="GX36" s="14"/>
      <c r="GY36" s="14"/>
      <c r="GZ36" s="14"/>
      <c r="HA36" s="14"/>
      <c r="HB36" s="14"/>
      <c r="HC36" s="14"/>
      <c r="HD36" s="14"/>
      <c r="HE36" s="14"/>
      <c r="HF36" s="14"/>
      <c r="HG36" s="14"/>
      <c r="HH36" s="14"/>
      <c r="HI36" s="14"/>
      <c r="HJ36" s="14"/>
      <c r="HK36" s="14"/>
      <c r="HL36" s="14"/>
      <c r="HM36" s="14"/>
      <c r="HN36" s="14"/>
      <c r="HO36" s="14"/>
      <c r="HP36" s="14"/>
      <c r="HQ36" s="14"/>
      <c r="HR36" s="14"/>
      <c r="HS36" s="14"/>
      <c r="HT36" s="14"/>
      <c r="HU36" s="14"/>
      <c r="HV36" s="14"/>
      <c r="HW36" s="14"/>
      <c r="HX36" s="14"/>
      <c r="HY36" s="14"/>
      <c r="HZ36" s="14"/>
      <c r="IA36" s="14"/>
      <c r="IB36" s="14"/>
      <c r="IC36" s="14"/>
      <c r="ID36" s="14"/>
      <c r="IE36" s="14"/>
      <c r="IF36" s="14"/>
      <c r="IG36" s="14"/>
      <c r="IH36" s="14"/>
      <c r="II36" s="14"/>
      <c r="IJ36" s="14"/>
      <c r="IK36" s="14"/>
      <c r="IL36" s="14"/>
      <c r="IM36" s="14"/>
    </row>
    <row r="37" spans="1:247" s="15" customFormat="1" ht="15.5">
      <c r="A37" s="169" t="s">
        <v>4</v>
      </c>
      <c r="B37" s="183" t="s">
        <v>30</v>
      </c>
      <c r="C37" s="82" t="s">
        <v>119</v>
      </c>
      <c r="D37" s="82">
        <v>65</v>
      </c>
      <c r="E37" s="167">
        <v>750</v>
      </c>
      <c r="F37" s="167">
        <f t="shared" ref="F37" si="3">D37*E37</f>
        <v>48750</v>
      </c>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4"/>
      <c r="HD37" s="14"/>
      <c r="HE37" s="14"/>
      <c r="HF37" s="14"/>
      <c r="HG37" s="14"/>
      <c r="HH37" s="14"/>
      <c r="HI37" s="14"/>
      <c r="HJ37" s="14"/>
      <c r="HK37" s="14"/>
      <c r="HL37" s="14"/>
      <c r="HM37" s="14"/>
      <c r="HN37" s="14"/>
      <c r="HO37" s="14"/>
      <c r="HP37" s="14"/>
      <c r="HQ37" s="14"/>
      <c r="HR37" s="14"/>
      <c r="HS37" s="14"/>
      <c r="HT37" s="14"/>
      <c r="HU37" s="14"/>
      <c r="HV37" s="14"/>
      <c r="HW37" s="14"/>
      <c r="HX37" s="14"/>
      <c r="HY37" s="14"/>
      <c r="HZ37" s="14"/>
      <c r="IA37" s="14"/>
      <c r="IB37" s="14"/>
      <c r="IC37" s="14"/>
      <c r="ID37" s="14"/>
      <c r="IE37" s="14"/>
      <c r="IF37" s="14"/>
      <c r="IG37" s="14"/>
      <c r="IH37" s="14"/>
      <c r="II37" s="14"/>
      <c r="IJ37" s="14"/>
      <c r="IK37" s="14"/>
      <c r="IL37" s="14"/>
      <c r="IM37" s="14"/>
    </row>
    <row r="38" spans="1:247" s="15" customFormat="1" ht="15.5">
      <c r="A38" s="169"/>
      <c r="B38" s="183"/>
      <c r="C38" s="82"/>
      <c r="D38" s="82"/>
      <c r="E38" s="167"/>
      <c r="F38" s="167"/>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row>
    <row r="39" spans="1:247" s="15" customFormat="1" ht="15.5">
      <c r="A39" s="181" t="s">
        <v>24</v>
      </c>
      <c r="B39" s="182" t="s">
        <v>34</v>
      </c>
      <c r="C39" s="181"/>
      <c r="D39" s="181"/>
      <c r="E39" s="181"/>
      <c r="F39" s="181"/>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row>
    <row r="40" spans="1:247" s="14" customFormat="1" ht="31">
      <c r="A40" s="82"/>
      <c r="B40" s="185" t="s">
        <v>35</v>
      </c>
      <c r="C40" s="82"/>
      <c r="D40" s="82"/>
      <c r="E40" s="167"/>
      <c r="F40" s="167"/>
    </row>
    <row r="41" spans="1:247" s="14" customFormat="1" ht="15.5">
      <c r="A41" s="186">
        <v>1</v>
      </c>
      <c r="B41" s="187" t="s">
        <v>36</v>
      </c>
      <c r="C41" s="82"/>
      <c r="D41" s="82"/>
      <c r="E41" s="167"/>
      <c r="F41" s="167"/>
    </row>
    <row r="42" spans="1:247" s="2" customFormat="1" ht="77.5">
      <c r="A42" s="82"/>
      <c r="B42" s="185" t="s">
        <v>42</v>
      </c>
      <c r="C42" s="82"/>
      <c r="D42" s="82"/>
      <c r="E42" s="167"/>
      <c r="F42" s="167"/>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c r="II42" s="14"/>
      <c r="IJ42" s="14"/>
      <c r="IK42" s="14"/>
      <c r="IL42" s="14"/>
    </row>
    <row r="43" spans="1:247" s="2" customFormat="1" ht="15.5">
      <c r="A43" s="169" t="s">
        <v>4</v>
      </c>
      <c r="B43" s="183" t="s">
        <v>116</v>
      </c>
      <c r="C43" s="183" t="s">
        <v>5</v>
      </c>
      <c r="D43" s="82">
        <v>14</v>
      </c>
      <c r="E43" s="167">
        <v>4500</v>
      </c>
      <c r="F43" s="167">
        <f t="shared" ref="F43:F45" si="4">D43*E43</f>
        <v>63000</v>
      </c>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c r="IJ43" s="14"/>
      <c r="IK43" s="14"/>
      <c r="IL43" s="14"/>
    </row>
    <row r="44" spans="1:247" s="2" customFormat="1" ht="15.5">
      <c r="A44" s="206"/>
      <c r="B44" s="207"/>
      <c r="C44" s="207"/>
      <c r="D44" s="188"/>
      <c r="E44" s="189"/>
      <c r="F44" s="189"/>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row>
    <row r="45" spans="1:247" s="2" customFormat="1" ht="15.5">
      <c r="A45" s="209">
        <v>2</v>
      </c>
      <c r="B45" s="208" t="s">
        <v>126</v>
      </c>
      <c r="C45" s="208" t="s">
        <v>5</v>
      </c>
      <c r="D45" s="82">
        <v>4</v>
      </c>
      <c r="E45" s="167">
        <v>6500</v>
      </c>
      <c r="F45" s="167">
        <f t="shared" si="4"/>
        <v>26000</v>
      </c>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c r="IL45" s="14"/>
    </row>
    <row r="46" spans="1:247" s="2" customFormat="1" ht="15.5">
      <c r="A46" s="206"/>
      <c r="B46" s="207"/>
      <c r="C46" s="207"/>
      <c r="D46" s="188"/>
      <c r="E46" s="189"/>
      <c r="F46" s="189"/>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c r="II46" s="14"/>
      <c r="IJ46" s="14"/>
      <c r="IK46" s="14"/>
      <c r="IL46" s="14"/>
    </row>
    <row r="47" spans="1:247" s="2" customFormat="1" ht="14.5">
      <c r="A47" s="9" t="s">
        <v>130</v>
      </c>
      <c r="B47" s="10" t="s">
        <v>31</v>
      </c>
      <c r="C47" s="9"/>
      <c r="D47" s="9"/>
      <c r="E47" s="9"/>
      <c r="F47" s="9"/>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c r="IJ47" s="14"/>
      <c r="IK47" s="14"/>
      <c r="IL47" s="14"/>
    </row>
    <row r="48" spans="1:247" s="2" customFormat="1" ht="28">
      <c r="A48" s="24">
        <v>1.1000000000000001</v>
      </c>
      <c r="B48" s="27" t="s">
        <v>32</v>
      </c>
      <c r="C48" s="23"/>
      <c r="D48" s="23"/>
      <c r="E48" s="23"/>
      <c r="F48" s="23"/>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c r="IJ48" s="14"/>
      <c r="IK48" s="14"/>
      <c r="IL48" s="14"/>
    </row>
    <row r="49" spans="1:246" s="2" customFormat="1" ht="14.5">
      <c r="A49" s="24"/>
      <c r="B49" s="25" t="s">
        <v>44</v>
      </c>
      <c r="C49" s="23"/>
      <c r="D49" s="23"/>
      <c r="E49" s="23"/>
      <c r="F49" s="23"/>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c r="ID49" s="14"/>
      <c r="IE49" s="14"/>
      <c r="IF49" s="14"/>
      <c r="IG49" s="14"/>
      <c r="IH49" s="14"/>
      <c r="II49" s="14"/>
      <c r="IJ49" s="14"/>
      <c r="IK49" s="14"/>
      <c r="IL49" s="14"/>
    </row>
    <row r="50" spans="1:246" s="2" customFormat="1" ht="14.5">
      <c r="A50" s="24" t="s">
        <v>4</v>
      </c>
      <c r="B50" s="26" t="s">
        <v>75</v>
      </c>
      <c r="C50" s="23" t="s">
        <v>5</v>
      </c>
      <c r="D50" s="23">
        <v>1</v>
      </c>
      <c r="E50" s="23">
        <v>17500</v>
      </c>
      <c r="F50" s="23">
        <f>+E50*D50</f>
        <v>17500</v>
      </c>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c r="IL50" s="14"/>
    </row>
    <row r="51" spans="1:246" s="2" customFormat="1" ht="14.5">
      <c r="A51" s="24"/>
      <c r="B51" s="26"/>
      <c r="C51" s="23"/>
      <c r="D51" s="23"/>
      <c r="E51" s="23"/>
      <c r="F51" s="23"/>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c r="II51" s="14"/>
      <c r="IJ51" s="14"/>
      <c r="IK51" s="14"/>
      <c r="IL51" s="14"/>
    </row>
    <row r="52" spans="1:246" s="2" customFormat="1" ht="14.5">
      <c r="A52" s="24">
        <v>1.2</v>
      </c>
      <c r="B52" s="26" t="s">
        <v>41</v>
      </c>
      <c r="C52" s="23" t="s">
        <v>5</v>
      </c>
      <c r="D52" s="23">
        <v>8</v>
      </c>
      <c r="E52" s="23">
        <v>1000</v>
      </c>
      <c r="F52" s="23">
        <f>+E52*D52</f>
        <v>8000</v>
      </c>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14"/>
      <c r="II52" s="14"/>
      <c r="IJ52" s="14"/>
      <c r="IK52" s="14"/>
      <c r="IL52" s="14"/>
    </row>
    <row r="53" spans="1:246" s="2" customFormat="1" ht="14.5">
      <c r="A53" s="31"/>
      <c r="B53" s="32"/>
      <c r="C53" s="33"/>
      <c r="D53" s="33"/>
      <c r="E53" s="33"/>
      <c r="F53" s="33"/>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row>
    <row r="54" spans="1:246" s="2" customFormat="1" ht="14.5">
      <c r="A54" s="36" t="s">
        <v>131</v>
      </c>
      <c r="B54" s="21" t="s">
        <v>16</v>
      </c>
      <c r="C54" s="36"/>
      <c r="D54" s="36"/>
      <c r="E54" s="37"/>
      <c r="F54" s="37">
        <f>D54*E54</f>
        <v>0</v>
      </c>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c r="IH54" s="14"/>
      <c r="II54" s="14"/>
      <c r="IJ54" s="14"/>
      <c r="IK54" s="14"/>
      <c r="IL54" s="14"/>
    </row>
    <row r="55" spans="1:246" s="2" customFormat="1" ht="56">
      <c r="A55" s="34"/>
      <c r="B55" s="35" t="s">
        <v>127</v>
      </c>
      <c r="C55" s="34" t="s">
        <v>5</v>
      </c>
      <c r="D55" s="34">
        <v>6</v>
      </c>
      <c r="E55" s="34">
        <v>22500</v>
      </c>
      <c r="F55" s="34">
        <f>D55*E55</f>
        <v>135000</v>
      </c>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c r="IH55" s="14"/>
      <c r="II55" s="14"/>
      <c r="IJ55" s="14"/>
      <c r="IK55" s="14"/>
      <c r="IL55" s="14"/>
    </row>
    <row r="56" spans="1:246" s="2" customFormat="1" ht="16" thickBot="1">
      <c r="A56" s="206"/>
      <c r="B56" s="207"/>
      <c r="C56" s="207"/>
      <c r="D56" s="188"/>
      <c r="E56" s="189"/>
      <c r="F56" s="189"/>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c r="GT56" s="14"/>
      <c r="GU56" s="14"/>
      <c r="GV56" s="14"/>
      <c r="GW56" s="14"/>
      <c r="GX56" s="14"/>
      <c r="GY56" s="14"/>
      <c r="GZ56" s="14"/>
      <c r="HA56" s="14"/>
      <c r="HB56" s="14"/>
      <c r="HC56" s="14"/>
      <c r="HD56" s="14"/>
      <c r="HE56" s="14"/>
      <c r="HF56" s="14"/>
      <c r="HG56" s="14"/>
      <c r="HH56" s="14"/>
      <c r="HI56" s="14"/>
      <c r="HJ56" s="14"/>
      <c r="HK56" s="14"/>
      <c r="HL56" s="14"/>
      <c r="HM56" s="14"/>
      <c r="HN56" s="14"/>
      <c r="HO56" s="14"/>
      <c r="HP56" s="14"/>
      <c r="HQ56" s="14"/>
      <c r="HR56" s="14"/>
      <c r="HS56" s="14"/>
      <c r="HT56" s="14"/>
      <c r="HU56" s="14"/>
      <c r="HV56" s="14"/>
      <c r="HW56" s="14"/>
      <c r="HX56" s="14"/>
      <c r="HY56" s="14"/>
      <c r="HZ56" s="14"/>
      <c r="IA56" s="14"/>
      <c r="IB56" s="14"/>
      <c r="IC56" s="14"/>
      <c r="ID56" s="14"/>
      <c r="IE56" s="14"/>
      <c r="IF56" s="14"/>
      <c r="IG56" s="14"/>
      <c r="IH56" s="14"/>
      <c r="II56" s="14"/>
      <c r="IJ56" s="14"/>
      <c r="IK56" s="14"/>
      <c r="IL56" s="14"/>
    </row>
    <row r="57" spans="1:246" s="5" customFormat="1" ht="18" thickBot="1">
      <c r="A57" s="190"/>
      <c r="B57" s="191" t="s">
        <v>8</v>
      </c>
      <c r="C57" s="192"/>
      <c r="D57" s="192"/>
      <c r="E57" s="192"/>
      <c r="F57" s="193">
        <f>SUM(F9:F56)</f>
        <v>751320</v>
      </c>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row>
    <row r="58" spans="1:246" ht="15.5">
      <c r="A58" s="194"/>
      <c r="B58" s="16" t="s">
        <v>37</v>
      </c>
      <c r="C58" s="194"/>
      <c r="D58" s="194"/>
      <c r="E58" s="195"/>
      <c r="F58" s="195"/>
    </row>
    <row r="59" spans="1:246">
      <c r="F59" s="11"/>
    </row>
  </sheetData>
  <mergeCells count="7">
    <mergeCell ref="A1:F1"/>
    <mergeCell ref="A2:E2"/>
    <mergeCell ref="A4:A6"/>
    <mergeCell ref="E5:F5"/>
    <mergeCell ref="C4:F4"/>
    <mergeCell ref="B4:B6"/>
    <mergeCell ref="A3:F3"/>
  </mergeCells>
  <phoneticPr fontId="23" type="noConversion"/>
  <printOptions horizontalCentered="1"/>
  <pageMargins left="0.1" right="0.1" top="0.69" bottom="0.19" header="1.1100000000000001" footer="0.35"/>
  <pageSetup paperSize="8" scale="77" orientation="portrait"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Master sheet</vt:lpstr>
      <vt:lpstr>AC-HIGH SIDE</vt:lpstr>
      <vt:lpstr>AC-Low Side</vt:lpstr>
      <vt:lpstr>AC-Ducting &amp; Grill</vt:lpstr>
      <vt:lpstr>'AC-Ducting &amp; Grill'!Print_Area</vt:lpstr>
      <vt:lpstr>'AC-HIGH SIDE'!Print_Area</vt:lpstr>
      <vt:lpstr>'Master sheet'!Print_Area</vt:lpstr>
      <vt:lpstr>'AC-Ducting &amp; Grill'!Print_Titles</vt:lpstr>
      <vt:lpstr>'AC-HIGH SIDE'!Print_Titles</vt:lpstr>
      <vt:lpstr>'Master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kvijay</dc:creator>
  <cp:lastModifiedBy>Asif Shaikh</cp:lastModifiedBy>
  <cp:lastPrinted>2019-02-07T09:17:00Z</cp:lastPrinted>
  <dcterms:created xsi:type="dcterms:W3CDTF">2008-11-29T05:26:00Z</dcterms:created>
  <dcterms:modified xsi:type="dcterms:W3CDTF">2025-10-09T07:06:30Z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43612FDABAD041E5BE50EF8EE575CA78_13</vt:lpwstr>
  </property>
  <property fmtid="{D5CDD505-2E9C-101B-9397-08002B2CF9AE}" pid="3" name="KSOProductBuildVer">
    <vt:lpwstr>1033-12.2.0.13489</vt:lpwstr>
  </property>
</Properties>
</file>