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22BD6FFA-3CB8-482A-A99E-D75B15FACF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19" i="1"/>
  <c r="G32" i="1" l="1"/>
  <c r="G33" i="1" s="1"/>
  <c r="G34" i="1" s="1"/>
  <c r="Q21" i="1" l="1"/>
  <c r="Q22" i="1"/>
  <c r="Q23" i="1"/>
  <c r="Q24" i="1"/>
  <c r="Q25" i="1"/>
  <c r="Q26" i="1"/>
  <c r="Q27" i="1"/>
  <c r="Q28" i="1"/>
  <c r="Q29" i="1"/>
  <c r="Q30" i="1"/>
  <c r="Q31" i="1"/>
  <c r="Q20" i="1"/>
  <c r="L20" i="1"/>
  <c r="L21" i="1"/>
  <c r="L22" i="1"/>
  <c r="L23" i="1"/>
  <c r="L24" i="1"/>
  <c r="L25" i="1"/>
  <c r="L26" i="1"/>
  <c r="L27" i="1"/>
  <c r="L28" i="1"/>
  <c r="L29" i="1"/>
  <c r="L30" i="1"/>
  <c r="L31" i="1"/>
  <c r="L19" i="1"/>
  <c r="L32" i="1" l="1"/>
  <c r="L33" i="1" s="1"/>
  <c r="L34" i="1" s="1"/>
  <c r="Q32" i="1"/>
  <c r="Q33" i="1" s="1"/>
  <c r="Q34" i="1" s="1"/>
  <c r="G12" i="1"/>
  <c r="G13" i="1"/>
  <c r="G11" i="1" l="1"/>
  <c r="G10" i="1"/>
  <c r="G14" i="1" l="1"/>
  <c r="G15" i="1" s="1"/>
  <c r="G16" i="1" s="1"/>
  <c r="G35" i="1" l="1"/>
</calcChain>
</file>

<file path=xl/sharedStrings.xml><?xml version="1.0" encoding="utf-8"?>
<sst xmlns="http://schemas.openxmlformats.org/spreadsheetml/2006/main" count="131" uniqueCount="70">
  <si>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</si>
  <si>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</si>
  <si>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</si>
  <si>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</si>
  <si>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</si>
  <si>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</si>
  <si>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</si>
  <si>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</si>
  <si>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</si>
  <si>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</si>
  <si>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</si>
  <si>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</si>
  <si>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</si>
  <si>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</si>
  <si>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</si>
  <si>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</si>
  <si>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</si>
  <si>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</si>
  <si>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</si>
  <si>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</si>
  <si>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</si>
  <si>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</si>
  <si>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</si>
  <si>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</si>
  <si>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</si>
  <si>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</si>
  <si>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</si>
  <si>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</si>
  <si>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</si>
  <si>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</si>
  <si>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</si>
  <si>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</si>
  <si>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</si>
  <si>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</si>
  <si>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</si>
  <si>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</si>
  <si>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</si>
  <si>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</si>
  <si>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</si>
  <si>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</si>
  <si>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</si>
  <si>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</si>
  <si>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</si>
  <si>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</si>
  <si>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</si>
  <si>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</si>
  <si>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</si>
  <si>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</si>
  <si>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>Site Address: - 1st Floor, Chaturvedi Building, Khasara No.10205/1, Mahwa Road, Opp. Power House, Hindaun, Dist-Karauli (RJ) - 322230</t>
  </si>
  <si>
    <t xml:space="preserve">Main Entry </t>
  </si>
  <si>
    <t xml:space="preserve">1.0 TR Hi Wall Unit </t>
  </si>
  <si>
    <t xml:space="preserve">Cash Counter </t>
  </si>
  <si>
    <t xml:space="preserve">Server Room </t>
  </si>
  <si>
    <t xml:space="preserve">Storage </t>
  </si>
  <si>
    <t xml:space="preserve">2.0 TR Cassette Unit </t>
  </si>
  <si>
    <t xml:space="preserve">Standard Installation, Pressure Testing, Vacummizing, Testing &amp; Commissioning of Hi Wall Unit - 1.0 TR </t>
  </si>
  <si>
    <t xml:space="preserve">Standard Installation, Pressure Testing, Vacummizing, Testing &amp; Commissioning of Cassette Unit - 2.0 TR </t>
  </si>
  <si>
    <t>Providing and laying refrigerent copper pipe with insulation Upto 2.0 TR</t>
  </si>
  <si>
    <t>Providing and laying of 3C 2.5 sqmm electrical cable (Interconnect)</t>
  </si>
  <si>
    <t>Providing and laying of 25mm dia PVC drain pipe</t>
  </si>
  <si>
    <t>Supply and installation of MS stand for outdoor unit - Hi Wall Unit</t>
  </si>
  <si>
    <t>Supply and installation of MS stand for outdoor unit - Cassette Unit</t>
  </si>
  <si>
    <t>Stablizers 4 KVA ( V Guard-170 V Up )</t>
  </si>
  <si>
    <t>Stablizers 5 KVA ( V Guard-170 V Up )</t>
  </si>
  <si>
    <t>Chiseling Work</t>
  </si>
  <si>
    <t>Gas top up R410A ( &gt; 15 Mtr Length )</t>
  </si>
  <si>
    <t>Insulation on Drain Pipe</t>
  </si>
  <si>
    <t>10.09.2024</t>
  </si>
  <si>
    <t xml:space="preserve">As Per PO </t>
  </si>
  <si>
    <t xml:space="preserve">Additional 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</si>
</sst>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1" xfId="0" applyBorder="1"/>
    <xf numFmtId="0" fontId="0" fillId="0" borderId="26" xfId="0" applyBorder="1"/>
    <xf numFmtId="0" fontId="0" fillId="0" borderId="13" xfId="0" applyBorder="1"/>
    <xf numFmtId="0" fontId="0" fillId="0" borderId="16" xfId="0" applyBorder="1"/>
    <xf numFmtId="0" fontId="7" fillId="5" borderId="26" xfId="0" applyFont="1" applyFill="1" applyBorder="1"/>
    <xf numFmtId="0" fontId="7" fillId="5" borderId="13" xfId="0" applyFont="1" applyFill="1" applyBorder="1"/>
    <xf numFmtId="0" fontId="7" fillId="5" borderId="16" xfId="0" applyFont="1" applyFill="1" applyBorder="1"/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vertical="top" wrapText="1"/>
    </xf>
    <xf numFmtId="0" fontId="5" fillId="5" borderId="15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0" fillId="4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5" fillId="5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ST@%2018%25" TargetMode="External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showGridLines="0" tabSelected="1" topLeftCell="A13" zoomScale="90" zoomScaleNormal="90" workbookViewId="0">
      <selection activeCell="F29" sqref="F29"/>
    </sheetView>
  </sheetViews>
  <sheetFormatPr defaultRowHeight="14.4" x14ac:dyDescent="0.3"/>
  <cols>
    <col min="1" max="1" width="7.109375" customWidth="1"/>
    <col min="2" max="2" width="20" customWidth="1"/>
    <col min="3" max="3" width="42.66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21" style="99" customWidth="1"/>
    <col min="11" max="11" width="12.5546875" customWidth="1"/>
    <col min="16" max="16" width="12.109375" customWidth="1"/>
  </cols>
  <sheetData>
    <row r="1" spans="1:8" ht="28.2" x14ac:dyDescent="0.3">
      <c r="A1" s="42" t="s">
        <v>30</v>
      </c>
      <c r="B1" s="34"/>
      <c r="C1" s="34" t="s">
        <v>31</v>
      </c>
      <c r="D1" s="34"/>
      <c r="E1" s="34"/>
      <c r="F1" s="34"/>
      <c r="G1" s="35"/>
      <c r="H1" s="89"/>
    </row>
    <row r="2" spans="1:8" ht="27" x14ac:dyDescent="0.3">
      <c r="A2" s="43" t="s">
        <v>32</v>
      </c>
      <c r="B2" s="36"/>
      <c r="C2" s="36" t="s">
        <v>33</v>
      </c>
      <c r="D2" s="36"/>
      <c r="E2" s="36"/>
      <c r="F2" s="36"/>
      <c r="G2" s="37"/>
      <c r="H2" s="90"/>
    </row>
    <row r="3" spans="1:8" ht="21" customHeight="1" x14ac:dyDescent="0.3">
      <c r="A3" s="44" t="s">
        <v>34</v>
      </c>
      <c r="B3" s="38"/>
      <c r="C3" s="38" t="s">
        <v>35</v>
      </c>
      <c r="D3" s="38"/>
      <c r="E3" s="38"/>
      <c r="F3" s="38"/>
      <c r="G3" s="39"/>
      <c r="H3" s="91"/>
    </row>
    <row r="4" spans="1:8" ht="22.5" customHeight="1" thickBot="1" x14ac:dyDescent="0.35">
      <c r="A4" s="45" t="s">
        <v>36</v>
      </c>
      <c r="B4" s="40"/>
      <c r="C4" s="40" t="s">
        <v>37</v>
      </c>
      <c r="D4" s="40"/>
      <c r="E4" s="40"/>
      <c r="F4" s="40"/>
      <c r="G4" s="41"/>
      <c r="H4" s="91"/>
    </row>
    <row r="5" spans="1:8" ht="18.600000000000001" thickBot="1" x14ac:dyDescent="0.35">
      <c r="A5" s="46" t="s">
        <v>21</v>
      </c>
      <c r="B5" s="47"/>
      <c r="C5" s="47"/>
      <c r="D5" s="47"/>
      <c r="E5" s="47"/>
      <c r="F5" s="47"/>
      <c r="G5" s="48"/>
      <c r="H5" s="92"/>
    </row>
    <row r="6" spans="1:8" ht="15" customHeight="1" x14ac:dyDescent="0.3">
      <c r="A6" s="49" t="s">
        <v>23</v>
      </c>
      <c r="B6" s="50"/>
      <c r="C6" s="53" t="s">
        <v>47</v>
      </c>
      <c r="D6" s="54"/>
      <c r="E6" s="55"/>
      <c r="F6" s="49" t="s">
        <v>22</v>
      </c>
      <c r="G6" s="76" t="s">
        <v>67</v>
      </c>
      <c r="H6" s="93"/>
    </row>
    <row r="7" spans="1:8" ht="15" customHeight="1" thickBot="1" x14ac:dyDescent="0.35">
      <c r="A7" s="51"/>
      <c r="B7" s="52"/>
      <c r="C7" s="56"/>
      <c r="D7" s="57"/>
      <c r="E7" s="58"/>
      <c r="F7" s="51"/>
      <c r="G7" s="77"/>
      <c r="H7" s="93"/>
    </row>
    <row r="8" spans="1:8" ht="22.5" customHeight="1" thickBot="1" x14ac:dyDescent="0.35">
      <c r="A8" s="59" t="s">
        <v>48</v>
      </c>
      <c r="B8" s="60"/>
      <c r="C8" s="60"/>
      <c r="D8" s="60"/>
      <c r="E8" s="60"/>
      <c r="F8" s="60"/>
      <c r="G8" s="61"/>
      <c r="H8" s="94"/>
    </row>
    <row r="9" spans="1:8" ht="21" customHeight="1" thickBot="1" x14ac:dyDescent="0.35">
      <c r="A9" s="17" t="s">
        <v>24</v>
      </c>
      <c r="B9" s="12" t="s">
        <v>19</v>
      </c>
      <c r="C9" s="12" t="s">
        <v>0</v>
      </c>
      <c r="D9" s="12" t="s">
        <v>1</v>
      </c>
      <c r="E9" s="12" t="s">
        <v>2</v>
      </c>
      <c r="F9" s="12" t="s">
        <v>3</v>
      </c>
      <c r="G9" s="78" t="s">
        <v>4</v>
      </c>
      <c r="H9" s="95"/>
    </row>
    <row r="10" spans="1:8" x14ac:dyDescent="0.3">
      <c r="A10" s="10">
        <v>1</v>
      </c>
      <c r="B10" s="14" t="s">
        <v>49</v>
      </c>
      <c r="C10" s="15" t="s">
        <v>50</v>
      </c>
      <c r="D10" s="11" t="s">
        <v>5</v>
      </c>
      <c r="E10" s="11">
        <v>1</v>
      </c>
      <c r="F10" s="16"/>
      <c r="G10" s="79">
        <f>F10*E10</f>
        <v>0</v>
      </c>
      <c r="H10" s="96"/>
    </row>
    <row r="11" spans="1:8" x14ac:dyDescent="0.3">
      <c r="A11" s="7">
        <v>2</v>
      </c>
      <c r="B11" s="1" t="s">
        <v>51</v>
      </c>
      <c r="C11" s="3" t="s">
        <v>50</v>
      </c>
      <c r="D11" s="4" t="s">
        <v>5</v>
      </c>
      <c r="E11" s="4">
        <v>1</v>
      </c>
      <c r="F11" s="2"/>
      <c r="G11" s="80">
        <f t="shared" ref="G11:G13" si="0">F11*E11</f>
        <v>0</v>
      </c>
      <c r="H11" s="96"/>
    </row>
    <row r="12" spans="1:8" x14ac:dyDescent="0.3">
      <c r="A12" s="7">
        <v>3</v>
      </c>
      <c r="B12" s="1" t="s">
        <v>52</v>
      </c>
      <c r="C12" s="3" t="s">
        <v>50</v>
      </c>
      <c r="D12" s="4" t="s">
        <v>5</v>
      </c>
      <c r="E12" s="4">
        <v>1</v>
      </c>
      <c r="F12" s="2"/>
      <c r="G12" s="80">
        <f t="shared" si="0"/>
        <v>0</v>
      </c>
      <c r="H12" s="96"/>
    </row>
    <row r="13" spans="1:8" x14ac:dyDescent="0.3">
      <c r="A13" s="4">
        <v>4</v>
      </c>
      <c r="B13" s="1" t="s">
        <v>53</v>
      </c>
      <c r="C13" s="3" t="s">
        <v>54</v>
      </c>
      <c r="D13" s="4" t="s">
        <v>5</v>
      </c>
      <c r="E13" s="4">
        <v>3</v>
      </c>
      <c r="F13" s="2"/>
      <c r="G13" s="18">
        <f t="shared" si="0"/>
        <v>0</v>
      </c>
      <c r="H13" s="96"/>
    </row>
    <row r="14" spans="1:8" x14ac:dyDescent="0.3">
      <c r="A14" s="81" t="s">
        <v>6</v>
      </c>
      <c r="B14" s="82" t="s">
        <v>7</v>
      </c>
      <c r="C14" s="82"/>
      <c r="D14" s="5"/>
      <c r="E14" s="6"/>
      <c r="F14" s="6"/>
      <c r="G14" s="6">
        <f>SUM(G10:G13)</f>
        <v>0</v>
      </c>
      <c r="H14" s="97"/>
    </row>
    <row r="15" spans="1:8" x14ac:dyDescent="0.3">
      <c r="A15" s="81" t="s">
        <v>10</v>
      </c>
      <c r="B15" s="33" t="s">
        <v>12</v>
      </c>
      <c r="C15" s="33"/>
      <c r="D15" s="5"/>
      <c r="E15" s="6"/>
      <c r="F15" s="6"/>
      <c r="G15" s="6">
        <f>G14*28%</f>
        <v>0</v>
      </c>
      <c r="H15" s="97"/>
    </row>
    <row r="16" spans="1:8" ht="15" thickBot="1" x14ac:dyDescent="0.35">
      <c r="A16" s="81" t="s">
        <v>13</v>
      </c>
      <c r="B16" s="33" t="s">
        <v>14</v>
      </c>
      <c r="C16" s="33"/>
      <c r="D16" s="5"/>
      <c r="E16" s="6"/>
      <c r="F16" s="6"/>
      <c r="G16" s="6">
        <f>SUM(G14:G15)</f>
        <v>0</v>
      </c>
      <c r="H16" s="97"/>
    </row>
    <row r="17" spans="1:17" ht="20.399999999999999" customHeight="1" thickBot="1" x14ac:dyDescent="0.35">
      <c r="A17" s="83" t="s">
        <v>8</v>
      </c>
      <c r="B17" s="83"/>
      <c r="C17" s="83"/>
      <c r="D17" s="83"/>
      <c r="E17" s="83"/>
      <c r="F17" s="83"/>
      <c r="G17" s="83"/>
      <c r="H17" s="98"/>
      <c r="I17" s="100" t="s">
        <v>68</v>
      </c>
      <c r="J17" s="100"/>
      <c r="K17" s="100"/>
      <c r="L17" s="100"/>
      <c r="N17" s="73" t="s">
        <v>69</v>
      </c>
      <c r="O17" s="74"/>
      <c r="P17" s="74"/>
      <c r="Q17" s="75"/>
    </row>
    <row r="18" spans="1:17" ht="16.5" customHeight="1" thickBot="1" x14ac:dyDescent="0.35">
      <c r="A18" s="84" t="s">
        <v>11</v>
      </c>
      <c r="B18" s="85" t="s">
        <v>9</v>
      </c>
      <c r="C18" s="85"/>
      <c r="D18" s="86" t="s">
        <v>1</v>
      </c>
      <c r="E18" s="86" t="s">
        <v>2</v>
      </c>
      <c r="F18" s="86" t="s">
        <v>3</v>
      </c>
      <c r="G18" s="86" t="s">
        <v>4</v>
      </c>
      <c r="H18" s="95"/>
      <c r="I18" s="86" t="s">
        <v>1</v>
      </c>
      <c r="J18" s="86" t="s">
        <v>2</v>
      </c>
      <c r="K18" s="86" t="s">
        <v>3</v>
      </c>
      <c r="L18" s="86" t="s">
        <v>4</v>
      </c>
      <c r="N18" s="17" t="s">
        <v>1</v>
      </c>
      <c r="O18" s="12" t="s">
        <v>2</v>
      </c>
      <c r="P18" s="12" t="s">
        <v>3</v>
      </c>
      <c r="Q18" s="13" t="s">
        <v>4</v>
      </c>
    </row>
    <row r="19" spans="1:17" ht="32.25" customHeight="1" x14ac:dyDescent="0.3">
      <c r="A19" s="4">
        <v>1</v>
      </c>
      <c r="B19" s="64" t="s">
        <v>55</v>
      </c>
      <c r="C19" s="64"/>
      <c r="D19" s="4" t="s">
        <v>5</v>
      </c>
      <c r="E19" s="18">
        <v>3</v>
      </c>
      <c r="F19" s="18">
        <v>1500</v>
      </c>
      <c r="G19" s="18">
        <f>F19*E19</f>
        <v>4500</v>
      </c>
      <c r="H19" s="96"/>
      <c r="I19" s="4" t="s">
        <v>5</v>
      </c>
      <c r="J19" s="18">
        <v>3</v>
      </c>
      <c r="K19" s="18">
        <v>1500</v>
      </c>
      <c r="L19" s="23">
        <f>K19*J19</f>
        <v>4500</v>
      </c>
      <c r="N19" s="19" t="s">
        <v>5</v>
      </c>
      <c r="O19" s="20"/>
      <c r="P19" s="20"/>
      <c r="Q19" s="24"/>
    </row>
    <row r="20" spans="1:17" ht="32.25" customHeight="1" x14ac:dyDescent="0.3">
      <c r="A20" s="4">
        <v>2</v>
      </c>
      <c r="B20" s="64" t="s">
        <v>56</v>
      </c>
      <c r="C20" s="64"/>
      <c r="D20" s="4" t="s">
        <v>5</v>
      </c>
      <c r="E20" s="18">
        <v>3</v>
      </c>
      <c r="F20" s="18">
        <v>2500</v>
      </c>
      <c r="G20" s="18">
        <f t="shared" ref="G20:G31" si="1">F20*E20</f>
        <v>7500</v>
      </c>
      <c r="H20" s="96"/>
      <c r="I20" s="4" t="s">
        <v>5</v>
      </c>
      <c r="J20" s="23"/>
      <c r="K20" s="23"/>
      <c r="L20" s="23">
        <f t="shared" ref="L20:L31" si="2">K20*J20</f>
        <v>0</v>
      </c>
      <c r="N20" s="7" t="s">
        <v>5</v>
      </c>
      <c r="O20" s="18">
        <v>3</v>
      </c>
      <c r="P20" s="18">
        <v>2500</v>
      </c>
      <c r="Q20" s="25">
        <f>P20*O20</f>
        <v>7500</v>
      </c>
    </row>
    <row r="21" spans="1:17" ht="15" customHeight="1" x14ac:dyDescent="0.3">
      <c r="A21" s="4">
        <v>3</v>
      </c>
      <c r="B21" s="63" t="s">
        <v>57</v>
      </c>
      <c r="C21" s="63"/>
      <c r="D21" s="4" t="s">
        <v>18</v>
      </c>
      <c r="E21" s="18">
        <v>75</v>
      </c>
      <c r="F21" s="18">
        <v>850</v>
      </c>
      <c r="G21" s="18">
        <f t="shared" si="1"/>
        <v>63750</v>
      </c>
      <c r="H21" s="96"/>
      <c r="I21" s="4" t="s">
        <v>18</v>
      </c>
      <c r="J21" s="18">
        <v>70</v>
      </c>
      <c r="K21" s="18">
        <v>850</v>
      </c>
      <c r="L21" s="23">
        <f t="shared" si="2"/>
        <v>59500</v>
      </c>
      <c r="N21" s="7" t="s">
        <v>18</v>
      </c>
      <c r="O21" s="18">
        <v>5</v>
      </c>
      <c r="P21" s="18">
        <v>850</v>
      </c>
      <c r="Q21" s="25">
        <f t="shared" ref="Q21:Q31" si="3">P21*O21</f>
        <v>4250</v>
      </c>
    </row>
    <row r="22" spans="1:17" ht="15" customHeight="1" x14ac:dyDescent="0.3">
      <c r="A22" s="4">
        <v>4</v>
      </c>
      <c r="B22" s="64" t="s">
        <v>58</v>
      </c>
      <c r="C22" s="64"/>
      <c r="D22" s="4" t="s">
        <v>18</v>
      </c>
      <c r="E22" s="18">
        <v>85</v>
      </c>
      <c r="F22" s="18">
        <v>150</v>
      </c>
      <c r="G22" s="18">
        <f t="shared" si="1"/>
        <v>12750</v>
      </c>
      <c r="H22" s="96"/>
      <c r="I22" s="4" t="s">
        <v>18</v>
      </c>
      <c r="J22" s="18">
        <v>80</v>
      </c>
      <c r="K22" s="18">
        <v>150</v>
      </c>
      <c r="L22" s="23">
        <f t="shared" si="2"/>
        <v>12000</v>
      </c>
      <c r="N22" s="7" t="s">
        <v>18</v>
      </c>
      <c r="O22" s="18">
        <v>5</v>
      </c>
      <c r="P22" s="18">
        <v>150</v>
      </c>
      <c r="Q22" s="25">
        <f t="shared" si="3"/>
        <v>750</v>
      </c>
    </row>
    <row r="23" spans="1:17" ht="15" customHeight="1" x14ac:dyDescent="0.3">
      <c r="A23" s="4">
        <v>5</v>
      </c>
      <c r="B23" s="64" t="s">
        <v>59</v>
      </c>
      <c r="C23" s="64"/>
      <c r="D23" s="4" t="s">
        <v>18</v>
      </c>
      <c r="E23" s="18">
        <v>35</v>
      </c>
      <c r="F23" s="18">
        <v>140</v>
      </c>
      <c r="G23" s="18">
        <f t="shared" si="1"/>
        <v>4900</v>
      </c>
      <c r="H23" s="96"/>
      <c r="I23" s="4" t="s">
        <v>18</v>
      </c>
      <c r="J23" s="18">
        <v>35</v>
      </c>
      <c r="K23" s="18">
        <v>140</v>
      </c>
      <c r="L23" s="23">
        <f t="shared" si="2"/>
        <v>4900</v>
      </c>
      <c r="N23" s="7" t="s">
        <v>18</v>
      </c>
      <c r="O23" s="18"/>
      <c r="P23" s="18"/>
      <c r="Q23" s="25">
        <f t="shared" si="3"/>
        <v>0</v>
      </c>
    </row>
    <row r="24" spans="1:17" ht="15" customHeight="1" x14ac:dyDescent="0.3">
      <c r="A24" s="4">
        <v>6</v>
      </c>
      <c r="B24" s="64" t="s">
        <v>66</v>
      </c>
      <c r="C24" s="64"/>
      <c r="D24" s="4" t="s">
        <v>18</v>
      </c>
      <c r="E24" s="18">
        <v>30</v>
      </c>
      <c r="F24" s="18">
        <v>120</v>
      </c>
      <c r="G24" s="18">
        <f t="shared" si="1"/>
        <v>3600</v>
      </c>
      <c r="H24" s="96"/>
      <c r="I24" s="4" t="s">
        <v>18</v>
      </c>
      <c r="J24" s="23"/>
      <c r="K24" s="23"/>
      <c r="L24" s="23">
        <f t="shared" si="2"/>
        <v>0</v>
      </c>
      <c r="N24" s="7" t="s">
        <v>18</v>
      </c>
      <c r="O24" s="18">
        <v>30</v>
      </c>
      <c r="P24" s="18">
        <v>120</v>
      </c>
      <c r="Q24" s="25">
        <f t="shared" si="3"/>
        <v>3600</v>
      </c>
    </row>
    <row r="25" spans="1:17" ht="15" customHeight="1" x14ac:dyDescent="0.3">
      <c r="A25" s="4">
        <v>7</v>
      </c>
      <c r="B25" s="64" t="s">
        <v>60</v>
      </c>
      <c r="C25" s="64"/>
      <c r="D25" s="4" t="s">
        <v>5</v>
      </c>
      <c r="E25" s="18">
        <v>3</v>
      </c>
      <c r="F25" s="18">
        <v>800</v>
      </c>
      <c r="G25" s="18">
        <f t="shared" si="1"/>
        <v>2400</v>
      </c>
      <c r="H25" s="96"/>
      <c r="I25" s="4" t="s">
        <v>5</v>
      </c>
      <c r="J25" s="18">
        <v>3</v>
      </c>
      <c r="K25" s="18">
        <v>800</v>
      </c>
      <c r="L25" s="23">
        <f t="shared" si="2"/>
        <v>2400</v>
      </c>
      <c r="N25" s="7" t="s">
        <v>5</v>
      </c>
      <c r="O25" s="18"/>
      <c r="P25" s="18"/>
      <c r="Q25" s="25">
        <f t="shared" si="3"/>
        <v>0</v>
      </c>
    </row>
    <row r="26" spans="1:17" ht="14.4" customHeight="1" x14ac:dyDescent="0.3">
      <c r="A26" s="4">
        <v>8</v>
      </c>
      <c r="B26" s="64" t="s">
        <v>61</v>
      </c>
      <c r="C26" s="64"/>
      <c r="D26" s="4" t="s">
        <v>5</v>
      </c>
      <c r="E26" s="18">
        <v>3</v>
      </c>
      <c r="F26" s="18">
        <v>1500</v>
      </c>
      <c r="G26" s="18">
        <f t="shared" si="1"/>
        <v>4500</v>
      </c>
      <c r="H26" s="96"/>
      <c r="I26" s="4" t="s">
        <v>5</v>
      </c>
      <c r="J26" s="23"/>
      <c r="K26" s="23"/>
      <c r="L26" s="23">
        <f t="shared" si="2"/>
        <v>0</v>
      </c>
      <c r="N26" s="7" t="s">
        <v>5</v>
      </c>
      <c r="O26" s="18">
        <v>3</v>
      </c>
      <c r="P26" s="18">
        <v>1500</v>
      </c>
      <c r="Q26" s="25">
        <f t="shared" si="3"/>
        <v>4500</v>
      </c>
    </row>
    <row r="27" spans="1:17" ht="14.4" customHeight="1" x14ac:dyDescent="0.3">
      <c r="A27" s="4">
        <v>9</v>
      </c>
      <c r="B27" s="64" t="s">
        <v>62</v>
      </c>
      <c r="C27" s="64"/>
      <c r="D27" s="4" t="s">
        <v>5</v>
      </c>
      <c r="E27" s="18">
        <v>3</v>
      </c>
      <c r="F27" s="18">
        <v>5200</v>
      </c>
      <c r="G27" s="18">
        <f t="shared" si="1"/>
        <v>15600</v>
      </c>
      <c r="H27" s="96"/>
      <c r="I27" s="4" t="s">
        <v>5</v>
      </c>
      <c r="J27" s="23"/>
      <c r="K27" s="23"/>
      <c r="L27" s="23">
        <f t="shared" si="2"/>
        <v>0</v>
      </c>
      <c r="N27" s="7" t="s">
        <v>5</v>
      </c>
      <c r="O27" s="18">
        <v>3</v>
      </c>
      <c r="P27" s="18">
        <v>5200</v>
      </c>
      <c r="Q27" s="25">
        <f t="shared" si="3"/>
        <v>15600</v>
      </c>
    </row>
    <row r="28" spans="1:17" ht="14.4" customHeight="1" x14ac:dyDescent="0.3">
      <c r="A28" s="4">
        <v>10</v>
      </c>
      <c r="B28" s="64" t="s">
        <v>63</v>
      </c>
      <c r="C28" s="64"/>
      <c r="D28" s="4" t="s">
        <v>5</v>
      </c>
      <c r="E28" s="18">
        <v>3</v>
      </c>
      <c r="F28" s="18">
        <v>5580</v>
      </c>
      <c r="G28" s="18">
        <f t="shared" si="1"/>
        <v>16740</v>
      </c>
      <c r="H28" s="96"/>
      <c r="I28" s="4" t="s">
        <v>5</v>
      </c>
      <c r="J28" s="23"/>
      <c r="K28" s="23"/>
      <c r="L28" s="23">
        <f t="shared" si="2"/>
        <v>0</v>
      </c>
      <c r="N28" s="7" t="s">
        <v>5</v>
      </c>
      <c r="O28" s="18">
        <v>3</v>
      </c>
      <c r="P28" s="18">
        <v>5580</v>
      </c>
      <c r="Q28" s="25">
        <f t="shared" si="3"/>
        <v>16740</v>
      </c>
    </row>
    <row r="29" spans="1:17" ht="14.4" customHeight="1" x14ac:dyDescent="0.3">
      <c r="A29" s="4">
        <v>11</v>
      </c>
      <c r="B29" s="63" t="s">
        <v>20</v>
      </c>
      <c r="C29" s="63"/>
      <c r="D29" s="4" t="s">
        <v>5</v>
      </c>
      <c r="E29" s="18">
        <v>2</v>
      </c>
      <c r="F29" s="18">
        <v>850</v>
      </c>
      <c r="G29" s="18">
        <f t="shared" si="1"/>
        <v>1700</v>
      </c>
      <c r="H29" s="96"/>
      <c r="I29" s="4" t="s">
        <v>5</v>
      </c>
      <c r="J29" s="23"/>
      <c r="K29" s="23"/>
      <c r="L29" s="23">
        <f t="shared" si="2"/>
        <v>0</v>
      </c>
      <c r="N29" s="7" t="s">
        <v>5</v>
      </c>
      <c r="O29" s="18">
        <v>2</v>
      </c>
      <c r="P29" s="18">
        <v>850</v>
      </c>
      <c r="Q29" s="25">
        <f t="shared" si="3"/>
        <v>1700</v>
      </c>
    </row>
    <row r="30" spans="1:17" ht="14.4" customHeight="1" x14ac:dyDescent="0.3">
      <c r="A30" s="4">
        <v>12</v>
      </c>
      <c r="B30" s="64" t="s">
        <v>64</v>
      </c>
      <c r="C30" s="64"/>
      <c r="D30" s="4" t="s">
        <v>18</v>
      </c>
      <c r="E30" s="18">
        <v>20</v>
      </c>
      <c r="F30" s="18">
        <v>150</v>
      </c>
      <c r="G30" s="18">
        <f t="shared" si="1"/>
        <v>3000</v>
      </c>
      <c r="H30" s="96"/>
      <c r="I30" s="4" t="s">
        <v>18</v>
      </c>
      <c r="J30" s="18">
        <v>20</v>
      </c>
      <c r="K30" s="18">
        <v>150</v>
      </c>
      <c r="L30" s="23">
        <f t="shared" si="2"/>
        <v>3000</v>
      </c>
      <c r="N30" s="7" t="s">
        <v>18</v>
      </c>
      <c r="O30" s="18"/>
      <c r="P30" s="18"/>
      <c r="Q30" s="25">
        <f t="shared" si="3"/>
        <v>0</v>
      </c>
    </row>
    <row r="31" spans="1:17" ht="14.4" customHeight="1" thickBot="1" x14ac:dyDescent="0.35">
      <c r="A31" s="4">
        <v>13</v>
      </c>
      <c r="B31" s="64" t="s">
        <v>65</v>
      </c>
      <c r="C31" s="64"/>
      <c r="D31" s="4" t="s">
        <v>5</v>
      </c>
      <c r="E31" s="18">
        <v>3</v>
      </c>
      <c r="F31" s="18">
        <v>1250</v>
      </c>
      <c r="G31" s="18">
        <f t="shared" si="1"/>
        <v>3750</v>
      </c>
      <c r="H31" s="96"/>
      <c r="I31" s="4" t="s">
        <v>5</v>
      </c>
      <c r="J31" s="18">
        <v>3</v>
      </c>
      <c r="K31" s="18">
        <v>1250</v>
      </c>
      <c r="L31" s="23">
        <f t="shared" si="2"/>
        <v>3750</v>
      </c>
      <c r="N31" s="21" t="s">
        <v>5</v>
      </c>
      <c r="O31" s="22"/>
      <c r="P31" s="22"/>
      <c r="Q31" s="26">
        <f t="shared" si="3"/>
        <v>0</v>
      </c>
    </row>
    <row r="32" spans="1:17" x14ac:dyDescent="0.3">
      <c r="A32" s="9" t="s">
        <v>25</v>
      </c>
      <c r="B32" s="87" t="s">
        <v>17</v>
      </c>
      <c r="C32" s="87"/>
      <c r="D32" s="87"/>
      <c r="E32" s="9"/>
      <c r="F32" s="9"/>
      <c r="G32" s="88">
        <f>SUM(G19:G31)</f>
        <v>144690</v>
      </c>
      <c r="H32" s="98"/>
      <c r="I32" s="101" t="s">
        <v>17</v>
      </c>
      <c r="J32" s="101"/>
      <c r="K32" s="101"/>
      <c r="L32" s="102">
        <f>SUM(L19:L31)</f>
        <v>90050</v>
      </c>
      <c r="N32" s="67" t="s">
        <v>17</v>
      </c>
      <c r="O32" s="68"/>
      <c r="P32" s="68"/>
      <c r="Q32" s="27">
        <f>SUM(Q20:Q31)</f>
        <v>54640</v>
      </c>
    </row>
    <row r="33" spans="1:17" x14ac:dyDescent="0.3">
      <c r="A33" s="9" t="s">
        <v>26</v>
      </c>
      <c r="B33" s="65" t="s">
        <v>16</v>
      </c>
      <c r="C33" s="65"/>
      <c r="D33" s="65"/>
      <c r="E33" s="9"/>
      <c r="F33" s="9"/>
      <c r="G33" s="88">
        <f>G32*18%</f>
        <v>26044.2</v>
      </c>
      <c r="H33" s="98"/>
      <c r="I33" s="70" t="s">
        <v>16</v>
      </c>
      <c r="J33" s="70"/>
      <c r="K33" s="70"/>
      <c r="L33" s="102">
        <f>L32*18%</f>
        <v>16209</v>
      </c>
      <c r="N33" s="69" t="s">
        <v>16</v>
      </c>
      <c r="O33" s="70"/>
      <c r="P33" s="70"/>
      <c r="Q33" s="28">
        <f>Q32*18%</f>
        <v>9835.1999999999989</v>
      </c>
    </row>
    <row r="34" spans="1:17" ht="15" thickBot="1" x14ac:dyDescent="0.35">
      <c r="A34" s="9" t="s">
        <v>27</v>
      </c>
      <c r="B34" s="66" t="s">
        <v>15</v>
      </c>
      <c r="C34" s="66"/>
      <c r="D34" s="66"/>
      <c r="E34" s="9"/>
      <c r="F34" s="9"/>
      <c r="G34" s="88">
        <f>SUM(G32:G33)</f>
        <v>170734.2</v>
      </c>
      <c r="H34" s="98"/>
      <c r="I34" s="103" t="s">
        <v>15</v>
      </c>
      <c r="J34" s="103"/>
      <c r="K34" s="103"/>
      <c r="L34" s="102">
        <f>SUM(L32:L33)</f>
        <v>106259</v>
      </c>
      <c r="N34" s="71" t="s">
        <v>15</v>
      </c>
      <c r="O34" s="72"/>
      <c r="P34" s="72"/>
      <c r="Q34" s="29">
        <f>SUM(Q32:Q33)</f>
        <v>64475.199999999997</v>
      </c>
    </row>
    <row r="35" spans="1:17" x14ac:dyDescent="0.3">
      <c r="A35" s="62" t="s">
        <v>28</v>
      </c>
      <c r="B35" s="62" t="s">
        <v>29</v>
      </c>
      <c r="C35" s="62"/>
      <c r="D35" s="62"/>
      <c r="E35" s="9"/>
      <c r="F35" s="9"/>
      <c r="G35" s="87">
        <f>SUM(G16+G34)</f>
        <v>170734.2</v>
      </c>
      <c r="H35" s="98"/>
    </row>
    <row r="36" spans="1:17" x14ac:dyDescent="0.3">
      <c r="A36" s="62"/>
      <c r="B36" s="62"/>
      <c r="C36" s="62"/>
      <c r="D36" s="62"/>
      <c r="E36" s="9"/>
      <c r="F36" s="9"/>
      <c r="G36" s="87"/>
      <c r="H36" s="98"/>
    </row>
    <row r="38" spans="1:17" ht="15.6" x14ac:dyDescent="0.3">
      <c r="A38" s="31" t="s">
        <v>38</v>
      </c>
      <c r="B38" s="31"/>
      <c r="C38" s="31"/>
      <c r="D38" s="31"/>
      <c r="E38" s="31"/>
      <c r="F38" s="31"/>
    </row>
    <row r="39" spans="1:17" ht="15.6" x14ac:dyDescent="0.3">
      <c r="A39" s="8">
        <v>1</v>
      </c>
      <c r="B39" s="30" t="s">
        <v>39</v>
      </c>
      <c r="C39" s="30"/>
      <c r="D39" s="30"/>
      <c r="E39" s="30"/>
      <c r="F39" s="30"/>
    </row>
    <row r="40" spans="1:17" ht="15.6" x14ac:dyDescent="0.3">
      <c r="A40" s="8">
        <v>2</v>
      </c>
      <c r="B40" s="32" t="s">
        <v>40</v>
      </c>
      <c r="C40" s="32"/>
      <c r="D40" s="32"/>
      <c r="E40" s="32"/>
      <c r="F40" s="32"/>
    </row>
    <row r="41" spans="1:17" ht="15.6" x14ac:dyDescent="0.3">
      <c r="A41" s="8">
        <v>3</v>
      </c>
      <c r="B41" s="32" t="s">
        <v>41</v>
      </c>
      <c r="C41" s="32"/>
      <c r="D41" s="32"/>
      <c r="E41" s="32"/>
      <c r="F41" s="32"/>
    </row>
    <row r="42" spans="1:17" ht="32.1" customHeight="1" x14ac:dyDescent="0.3">
      <c r="A42" s="8">
        <v>4</v>
      </c>
      <c r="B42" s="32" t="s">
        <v>42</v>
      </c>
      <c r="C42" s="32"/>
      <c r="D42" s="32"/>
      <c r="E42" s="32"/>
      <c r="F42" s="32"/>
    </row>
    <row r="43" spans="1:17" ht="15.6" x14ac:dyDescent="0.3">
      <c r="A43" s="8">
        <v>5</v>
      </c>
      <c r="B43" s="30" t="s">
        <v>45</v>
      </c>
      <c r="C43" s="30"/>
      <c r="D43" s="30"/>
      <c r="E43" s="30"/>
      <c r="F43" s="30"/>
    </row>
    <row r="44" spans="1:17" ht="15.6" x14ac:dyDescent="0.3">
      <c r="A44" s="8">
        <v>6</v>
      </c>
      <c r="B44" s="30" t="s">
        <v>43</v>
      </c>
      <c r="C44" s="30"/>
      <c r="D44" s="30"/>
      <c r="E44" s="30"/>
      <c r="F44" s="30"/>
    </row>
    <row r="45" spans="1:17" ht="15.6" x14ac:dyDescent="0.3">
      <c r="A45" s="8">
        <v>7</v>
      </c>
      <c r="B45" s="30" t="s">
        <v>44</v>
      </c>
      <c r="C45" s="30"/>
      <c r="D45" s="30"/>
      <c r="E45" s="30"/>
      <c r="F45" s="30"/>
    </row>
    <row r="46" spans="1:17" ht="15.6" x14ac:dyDescent="0.3">
      <c r="A46" s="8">
        <v>8</v>
      </c>
      <c r="B46" s="30" t="s">
        <v>46</v>
      </c>
      <c r="C46" s="30"/>
      <c r="D46" s="30"/>
      <c r="E46" s="30"/>
      <c r="F46" s="30"/>
    </row>
  </sheetData>
  <mergeCells count="55">
    <mergeCell ref="N32:P32"/>
    <mergeCell ref="N33:P33"/>
    <mergeCell ref="N34:P34"/>
    <mergeCell ref="B16:C16"/>
    <mergeCell ref="B32:D32"/>
    <mergeCell ref="A17:G17"/>
    <mergeCell ref="B18:C18"/>
    <mergeCell ref="B24:C24"/>
    <mergeCell ref="B28:C28"/>
    <mergeCell ref="I17:L17"/>
    <mergeCell ref="N17:Q17"/>
    <mergeCell ref="I32:K32"/>
    <mergeCell ref="I33:K33"/>
    <mergeCell ref="I34:K34"/>
    <mergeCell ref="A35:A36"/>
    <mergeCell ref="G35:G36"/>
    <mergeCell ref="B35:D36"/>
    <mergeCell ref="B21:C21"/>
    <mergeCell ref="B19:C19"/>
    <mergeCell ref="B29:C29"/>
    <mergeCell ref="B23:C23"/>
    <mergeCell ref="B27:C27"/>
    <mergeCell ref="B33:D33"/>
    <mergeCell ref="B34:D34"/>
    <mergeCell ref="B20:C20"/>
    <mergeCell ref="B30:C30"/>
    <mergeCell ref="B31:C31"/>
    <mergeCell ref="B22:C22"/>
    <mergeCell ref="B25:C25"/>
    <mergeCell ref="B26:C26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4:C14"/>
    <mergeCell ref="B46:F46"/>
    <mergeCell ref="A38:F38"/>
    <mergeCell ref="B39:F39"/>
    <mergeCell ref="B40:F40"/>
    <mergeCell ref="B41:F41"/>
    <mergeCell ref="B42:F42"/>
    <mergeCell ref="B43:F43"/>
    <mergeCell ref="B44:F44"/>
    <mergeCell ref="B45:F45"/>
  </mergeCells>
  <hyperlinks>
    <hyperlink ref="B33" r:id="rId1" xr:uid="{00000000-0004-0000-0000-000000000000}"/>
    <hyperlink ref="I33" r:id="rId2" xr:uid="{00000000-0004-0000-0000-000001000000}"/>
    <hyperlink ref="N33" r:id="rId3" xr:uid="{00000000-0004-0000-0000-000002000000}"/>
  </hyperlinks>
  <pageMargins left="0.7" right="0.7" top="0.75" bottom="0.75" header="0.3" footer="0.3"/>
  <pageSetup paperSize="9" orientation="portrait" verticalDpi="36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2024-10-14T08:01:30Z</dcterms:modified>
</cp:coreProperties>
</file>