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COSMOS BANK\AMEERPET, HYDERABAD\"/>
    </mc:Choice>
  </mc:AlternateContent>
  <bookViews>
    <workbookView xWindow="0" yWindow="0" windowWidth="21600" windowHeight="9735" tabRatio="598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10" i="1" l="1"/>
  <c r="G31" i="1"/>
  <c r="G32" i="1" s="1"/>
  <c r="G18" i="1" l="1"/>
  <c r="G17" i="1"/>
  <c r="G16" i="1"/>
  <c r="G11" i="1" l="1"/>
  <c r="G24" i="1" l="1"/>
  <c r="G12" i="1"/>
  <c r="G13" i="1" s="1"/>
  <c r="G25" i="1" l="1"/>
  <c r="G26" i="1" s="1"/>
  <c r="G27" i="1" s="1"/>
</calcChain>
</file>

<file path=xl/sharedStrings.xml><?xml version="1.0" encoding="utf-8"?>
<sst xmlns="http://schemas.openxmlformats.org/spreadsheetml/2006/main" count="85" uniqueCount="75">
  <si>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</si>
  <si>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</si>
  <si>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</si>
  <si>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</si>
  <si>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</si>
  <si>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</si>
  <si>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</si>
  <si>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</si>
  <si>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</si>
  <si>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</si>
  <si>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 xml:space="preserve">Cosmos Bank 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</si>
  <si>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</si>
  <si>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</si>
  <si>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</si>
  <si>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</si>
  <si>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</si>
  <si>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</si>
  <si>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</si>
  <si>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</si>
  <si>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</si>
  <si>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</si>
  <si>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</si>
  <si>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</si>
  <si>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</si>
  <si>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</si>
  <si>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</si>
  <si>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</si>
  <si>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</si>
  <si>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</si>
  <si>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</si>
  <si>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</si>
  <si>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</si>
  <si>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</si>
  <si>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</si>
  <si>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</si>
  <si>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</si>
  <si>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</si>
  <si>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</si>
  <si>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</si>
  <si>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</si>
  <si>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</si>
  <si>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</si>
  <si>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</si>
  <si>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</si>
  <si>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</si>
  <si>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1</t>
  </si>
  <si>
    <t>2</t>
  </si>
  <si>
    <t>3</t>
  </si>
  <si>
    <t>4</t>
  </si>
  <si>
    <t>5</t>
  </si>
  <si>
    <t>6</t>
  </si>
  <si>
    <t>7</t>
  </si>
  <si>
    <t>8</t>
  </si>
  <si>
    <t xml:space="preserve">Refrigeration Piping for Ductable Unit </t>
  </si>
  <si>
    <t>Duct Modification ( As per Mouth Piece Connection ) for Ductable Unit</t>
  </si>
  <si>
    <t>L/S</t>
  </si>
  <si>
    <t>Standard Installation, Pressure Testing, Vacummizing, Testing &amp; Commissioning of 8.5TR Ductable Unit</t>
  </si>
  <si>
    <t xml:space="preserve">Interconnecting Cable Indoor &amp; Outdoor  7 Core Cable Indoor &amp; Outdoor for Ductable unit </t>
  </si>
  <si>
    <t>Mathadi Lifting shifting Labour Charges</t>
  </si>
  <si>
    <t>Sr no</t>
  </si>
  <si>
    <t>Description</t>
  </si>
  <si>
    <t>Per Ton</t>
  </si>
  <si>
    <t>Rate</t>
  </si>
  <si>
    <t>Total</t>
  </si>
  <si>
    <t>Nos</t>
  </si>
  <si>
    <t>Unit</t>
  </si>
  <si>
    <t>Amount</t>
  </si>
  <si>
    <t>TOTAL VALUE HIGH SIDE + LOW SIDE  (C+F) GST INCLUDED</t>
  </si>
  <si>
    <t>Dismentaling of Existing 5.5TR Ductable Unit</t>
  </si>
  <si>
    <t>Supply and Installation of  Canvass Connection for Ductable Unit</t>
  </si>
  <si>
    <t>FDR100FRV16 - 8.5TR Non Inverter Ductable unit</t>
  </si>
  <si>
    <t xml:space="preserve">Fabrication Stand </t>
  </si>
  <si>
    <t>Site Address: - Ameerpet Branch 8-3-940/8-940/A TO E, Shop No.1 &amp; 2 Yellareddyguda, Ameerpet, Hyderabad 500016.</t>
  </si>
  <si>
    <t>Buy Back of Ductable unit 03Nos</t>
  </si>
  <si>
    <t>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</si>
</sst>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9" fillId="0" borderId="34" xfId="0" quotePrefix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2" fillId="0" borderId="21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44" xfId="0" quotePrefix="1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 wrapText="1"/>
    </xf>
    <xf numFmtId="0" fontId="9" fillId="0" borderId="46" xfId="0" quotePrefix="1" applyFont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0" fontId="9" fillId="4" borderId="37" xfId="0" applyFont="1" applyFill="1" applyBorder="1" applyAlignment="1">
      <alignment horizontal="left" vertical="top" wrapText="1"/>
    </xf>
    <xf numFmtId="0" fontId="9" fillId="4" borderId="38" xfId="0" applyFont="1" applyFill="1" applyBorder="1" applyAlignment="1">
      <alignment horizontal="left" vertical="top" wrapText="1"/>
    </xf>
    <xf numFmtId="0" fontId="12" fillId="2" borderId="21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12" fillId="0" borderId="22" xfId="1" applyFont="1" applyBorder="1" applyAlignment="1">
      <alignment horizontal="center" vertical="center"/>
    </xf>
    <xf numFmtId="0" fontId="1" fillId="0" borderId="40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9" fillId="4" borderId="22" xfId="0" applyFont="1" applyFill="1" applyBorder="1" applyAlignment="1">
      <alignment horizontal="left" vertical="center" wrapText="1"/>
    </xf>
    <xf numFmtId="0" fontId="9" fillId="4" borderId="35" xfId="0" applyFont="1" applyFill="1" applyBorder="1" applyAlignment="1">
      <alignment horizontal="left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vertical="top" wrapText="1"/>
    </xf>
    <xf numFmtId="0" fontId="9" fillId="4" borderId="16" xfId="0" applyFont="1" applyFill="1" applyBorder="1" applyAlignment="1">
      <alignment horizontal="left" vertical="top" wrapText="1"/>
    </xf>
    <xf numFmtId="0" fontId="9" fillId="4" borderId="15" xfId="0" applyFont="1" applyFill="1" applyBorder="1" applyAlignment="1">
      <alignment horizontal="left" vertical="top" wrapText="1"/>
    </xf>
    <xf numFmtId="0" fontId="9" fillId="4" borderId="22" xfId="0" applyFont="1" applyFill="1" applyBorder="1" applyAlignment="1">
      <alignment horizontal="left" vertical="top" wrapText="1"/>
    </xf>
    <xf numFmtId="0" fontId="11" fillId="2" borderId="22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horizontal="left" vertical="center"/>
    </xf>
    <xf numFmtId="0" fontId="12" fillId="3" borderId="32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center"/>
    </xf>
    <xf numFmtId="0" fontId="16" fillId="2" borderId="11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553861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topLeftCell="A10" zoomScale="90" zoomScaleNormal="90" workbookViewId="0">
      <selection activeCell="G27" sqref="G27:G28"/>
    </sheetView>
  </sheetViews>
  <sheetFormatPr defaultColWidth="9" defaultRowHeight="15"/>
  <cols>
    <col min="1" max="1" width="7.140625" customWidth="1"/>
    <col min="2" max="2" width="14.7109375" customWidth="1"/>
    <col min="3" max="3" width="5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88" t="s">
        <v>0</v>
      </c>
      <c r="B1" s="89"/>
      <c r="C1" s="89" t="s">
        <v>1</v>
      </c>
      <c r="D1" s="89"/>
      <c r="E1" s="89"/>
      <c r="F1" s="89"/>
      <c r="G1" s="90"/>
    </row>
    <row r="2" spans="1:7" ht="27.75">
      <c r="A2" s="91" t="s">
        <v>2</v>
      </c>
      <c r="B2" s="92"/>
      <c r="C2" s="92" t="s">
        <v>3</v>
      </c>
      <c r="D2" s="92"/>
      <c r="E2" s="92"/>
      <c r="F2" s="92"/>
      <c r="G2" s="93"/>
    </row>
    <row r="3" spans="1:7" ht="21" customHeight="1">
      <c r="A3" s="94" t="s">
        <v>4</v>
      </c>
      <c r="B3" s="95"/>
      <c r="C3" s="95" t="s">
        <v>5</v>
      </c>
      <c r="D3" s="95"/>
      <c r="E3" s="95"/>
      <c r="F3" s="95"/>
      <c r="G3" s="96"/>
    </row>
    <row r="4" spans="1:7" ht="22.5" customHeight="1" thickBot="1">
      <c r="A4" s="97" t="s">
        <v>6</v>
      </c>
      <c r="B4" s="98"/>
      <c r="C4" s="98" t="s">
        <v>7</v>
      </c>
      <c r="D4" s="98"/>
      <c r="E4" s="98"/>
      <c r="F4" s="98"/>
      <c r="G4" s="99"/>
    </row>
    <row r="5" spans="1:7" ht="19.5" thickBot="1">
      <c r="A5" s="100" t="s">
        <v>8</v>
      </c>
      <c r="B5" s="101"/>
      <c r="C5" s="101"/>
      <c r="D5" s="101"/>
      <c r="E5" s="101"/>
      <c r="F5" s="101"/>
      <c r="G5" s="102"/>
    </row>
    <row r="6" spans="1:7" ht="15" customHeight="1">
      <c r="A6" s="78" t="s">
        <v>9</v>
      </c>
      <c r="B6" s="79"/>
      <c r="C6" s="82" t="s">
        <v>10</v>
      </c>
      <c r="D6" s="83"/>
      <c r="E6" s="84"/>
      <c r="F6" s="78" t="s">
        <v>11</v>
      </c>
      <c r="G6" s="109" t="s">
        <v>74</v>
      </c>
    </row>
    <row r="7" spans="1:7" ht="15" customHeight="1" thickBot="1">
      <c r="A7" s="80"/>
      <c r="B7" s="81"/>
      <c r="C7" s="85"/>
      <c r="D7" s="86"/>
      <c r="E7" s="87"/>
      <c r="F7" s="80"/>
      <c r="G7" s="110"/>
    </row>
    <row r="8" spans="1:7" ht="22.5" customHeight="1" thickBot="1">
      <c r="A8" s="103" t="s">
        <v>72</v>
      </c>
      <c r="B8" s="104"/>
      <c r="C8" s="104"/>
      <c r="D8" s="104"/>
      <c r="E8" s="104"/>
      <c r="F8" s="104"/>
      <c r="G8" s="105"/>
    </row>
    <row r="9" spans="1:7" ht="21" customHeight="1" thickBot="1">
      <c r="A9" s="2" t="s">
        <v>12</v>
      </c>
      <c r="B9" s="107" t="s">
        <v>13</v>
      </c>
      <c r="C9" s="108"/>
      <c r="D9" s="3" t="s">
        <v>14</v>
      </c>
      <c r="E9" s="3" t="s">
        <v>15</v>
      </c>
      <c r="F9" s="3" t="s">
        <v>16</v>
      </c>
      <c r="G9" s="4" t="s">
        <v>17</v>
      </c>
    </row>
    <row r="10" spans="1:7" ht="18.75" customHeight="1" thickBot="1">
      <c r="A10" s="34">
        <v>1</v>
      </c>
      <c r="B10" s="111" t="s">
        <v>70</v>
      </c>
      <c r="C10" s="112"/>
      <c r="D10" s="35" t="s">
        <v>18</v>
      </c>
      <c r="E10" s="35">
        <v>2</v>
      </c>
      <c r="F10" s="36">
        <v>142368</v>
      </c>
      <c r="G10" s="37">
        <f>F10*E10</f>
        <v>284736</v>
      </c>
    </row>
    <row r="11" spans="1:7">
      <c r="A11" s="23" t="s">
        <v>19</v>
      </c>
      <c r="B11" s="106" t="s">
        <v>20</v>
      </c>
      <c r="C11" s="106"/>
      <c r="D11" s="24"/>
      <c r="E11" s="25"/>
      <c r="F11" s="25"/>
      <c r="G11" s="41">
        <f>SUM(G10:G10)</f>
        <v>284736</v>
      </c>
    </row>
    <row r="12" spans="1:7">
      <c r="A12" s="6" t="s">
        <v>21</v>
      </c>
      <c r="B12" s="72" t="s">
        <v>22</v>
      </c>
      <c r="C12" s="72"/>
      <c r="D12" s="7"/>
      <c r="E12" s="8"/>
      <c r="F12" s="8"/>
      <c r="G12" s="42">
        <f>G11*28%</f>
        <v>79726.080000000002</v>
      </c>
    </row>
    <row r="13" spans="1:7" ht="15.75" thickBot="1">
      <c r="A13" s="9" t="s">
        <v>23</v>
      </c>
      <c r="B13" s="73" t="s">
        <v>24</v>
      </c>
      <c r="C13" s="73"/>
      <c r="D13" s="10"/>
      <c r="E13" s="11"/>
      <c r="F13" s="11"/>
      <c r="G13" s="43">
        <f>SUM(G11:G12)</f>
        <v>364462.08000000002</v>
      </c>
    </row>
    <row r="14" spans="1:7" ht="20.45" customHeight="1" thickBot="1">
      <c r="A14" s="74" t="s">
        <v>25</v>
      </c>
      <c r="B14" s="75"/>
      <c r="C14" s="75"/>
      <c r="D14" s="75"/>
      <c r="E14" s="75"/>
      <c r="F14" s="75"/>
      <c r="G14" s="76"/>
    </row>
    <row r="15" spans="1:7" ht="16.5" customHeight="1" thickBot="1">
      <c r="A15" s="1" t="s">
        <v>26</v>
      </c>
      <c r="B15" s="77" t="s">
        <v>27</v>
      </c>
      <c r="C15" s="77"/>
      <c r="D15" s="3" t="s">
        <v>14</v>
      </c>
      <c r="E15" s="3" t="s">
        <v>15</v>
      </c>
      <c r="F15" s="3" t="s">
        <v>16</v>
      </c>
      <c r="G15" s="4" t="s">
        <v>17</v>
      </c>
    </row>
    <row r="16" spans="1:7" ht="22.15" customHeight="1">
      <c r="A16" s="19" t="s">
        <v>45</v>
      </c>
      <c r="B16" s="61" t="s">
        <v>68</v>
      </c>
      <c r="C16" s="61"/>
      <c r="D16" s="17" t="s">
        <v>18</v>
      </c>
      <c r="E16" s="20">
        <v>3</v>
      </c>
      <c r="F16" s="20">
        <v>4500</v>
      </c>
      <c r="G16" s="18">
        <f>F16*E16</f>
        <v>13500</v>
      </c>
    </row>
    <row r="17" spans="1:7" ht="32.25" customHeight="1">
      <c r="A17" s="38" t="s">
        <v>46</v>
      </c>
      <c r="B17" s="60" t="s">
        <v>56</v>
      </c>
      <c r="C17" s="60"/>
      <c r="D17" s="5" t="s">
        <v>18</v>
      </c>
      <c r="E17" s="12">
        <v>2</v>
      </c>
      <c r="F17" s="12">
        <v>9000</v>
      </c>
      <c r="G17" s="39">
        <f>F17*E17</f>
        <v>18000</v>
      </c>
    </row>
    <row r="18" spans="1:7" ht="18" customHeight="1">
      <c r="A18" s="38" t="s">
        <v>47</v>
      </c>
      <c r="B18" s="71" t="s">
        <v>53</v>
      </c>
      <c r="C18" s="71"/>
      <c r="D18" s="5" t="s">
        <v>28</v>
      </c>
      <c r="E18" s="12">
        <v>50</v>
      </c>
      <c r="F18" s="12">
        <v>1500</v>
      </c>
      <c r="G18" s="39">
        <f t="shared" ref="G18:G23" si="0">F18*E18</f>
        <v>75000</v>
      </c>
    </row>
    <row r="19" spans="1:7" ht="31.5" customHeight="1">
      <c r="A19" s="38" t="s">
        <v>48</v>
      </c>
      <c r="B19" s="71" t="s">
        <v>57</v>
      </c>
      <c r="C19" s="71"/>
      <c r="D19" s="5" t="s">
        <v>28</v>
      </c>
      <c r="E19" s="12">
        <v>60</v>
      </c>
      <c r="F19" s="12">
        <v>350</v>
      </c>
      <c r="G19" s="39">
        <f t="shared" si="0"/>
        <v>21000</v>
      </c>
    </row>
    <row r="20" spans="1:7" ht="15.75" customHeight="1">
      <c r="A20" s="38" t="s">
        <v>49</v>
      </c>
      <c r="B20" s="71" t="s">
        <v>71</v>
      </c>
      <c r="C20" s="71"/>
      <c r="D20" s="5" t="s">
        <v>55</v>
      </c>
      <c r="E20" s="12">
        <v>1</v>
      </c>
      <c r="F20" s="12">
        <v>11500</v>
      </c>
      <c r="G20" s="39">
        <f t="shared" si="0"/>
        <v>11500</v>
      </c>
    </row>
    <row r="21" spans="1:7">
      <c r="A21" s="38" t="s">
        <v>50</v>
      </c>
      <c r="B21" s="49" t="s">
        <v>69</v>
      </c>
      <c r="C21" s="50"/>
      <c r="D21" s="5" t="s">
        <v>55</v>
      </c>
      <c r="E21" s="12">
        <v>1</v>
      </c>
      <c r="F21" s="12">
        <v>7000</v>
      </c>
      <c r="G21" s="39">
        <f t="shared" si="0"/>
        <v>7000</v>
      </c>
    </row>
    <row r="22" spans="1:7">
      <c r="A22" s="38" t="s">
        <v>51</v>
      </c>
      <c r="B22" s="49" t="s">
        <v>54</v>
      </c>
      <c r="C22" s="50"/>
      <c r="D22" s="5" t="s">
        <v>55</v>
      </c>
      <c r="E22" s="12">
        <v>1</v>
      </c>
      <c r="F22" s="12">
        <v>10000</v>
      </c>
      <c r="G22" s="39">
        <f t="shared" si="0"/>
        <v>10000</v>
      </c>
    </row>
    <row r="23" spans="1:7" ht="15.75" customHeight="1" thickBot="1">
      <c r="A23" s="40" t="s">
        <v>52</v>
      </c>
      <c r="B23" s="69" t="s">
        <v>58</v>
      </c>
      <c r="C23" s="70"/>
      <c r="D23" s="21" t="s">
        <v>55</v>
      </c>
      <c r="E23" s="22">
        <v>1</v>
      </c>
      <c r="F23" s="22">
        <v>13000</v>
      </c>
      <c r="G23" s="39">
        <f t="shared" si="0"/>
        <v>13000</v>
      </c>
    </row>
    <row r="24" spans="1:7">
      <c r="A24" s="13" t="s">
        <v>29</v>
      </c>
      <c r="B24" s="66" t="s">
        <v>30</v>
      </c>
      <c r="C24" s="66"/>
      <c r="D24" s="66"/>
      <c r="E24" s="14"/>
      <c r="F24" s="14"/>
      <c r="G24" s="15">
        <f>SUM(G16:G23)</f>
        <v>169000</v>
      </c>
    </row>
    <row r="25" spans="1:7">
      <c r="A25" s="47" t="s">
        <v>31</v>
      </c>
      <c r="B25" s="67" t="s">
        <v>32</v>
      </c>
      <c r="C25" s="67"/>
      <c r="D25" s="67"/>
      <c r="E25" s="45"/>
      <c r="F25" s="45"/>
      <c r="G25" s="44">
        <f>G24*18%</f>
        <v>30420</v>
      </c>
    </row>
    <row r="26" spans="1:7">
      <c r="A26" s="47" t="s">
        <v>33</v>
      </c>
      <c r="B26" s="68" t="s">
        <v>34</v>
      </c>
      <c r="C26" s="68"/>
      <c r="D26" s="68"/>
      <c r="E26" s="45"/>
      <c r="F26" s="45"/>
      <c r="G26" s="44">
        <f>SUM(G24:G25)</f>
        <v>199420</v>
      </c>
    </row>
    <row r="27" spans="1:7">
      <c r="A27" s="51" t="s">
        <v>35</v>
      </c>
      <c r="B27" s="64" t="s">
        <v>67</v>
      </c>
      <c r="C27" s="64"/>
      <c r="D27" s="64"/>
      <c r="E27" s="45"/>
      <c r="F27" s="45"/>
      <c r="G27" s="62">
        <f>SUM(G13+G26)</f>
        <v>563882.08000000007</v>
      </c>
    </row>
    <row r="28" spans="1:7">
      <c r="A28" s="52"/>
      <c r="B28" s="65"/>
      <c r="C28" s="65"/>
      <c r="D28" s="65"/>
      <c r="E28" s="46"/>
      <c r="F28" s="46"/>
      <c r="G28" s="63"/>
    </row>
    <row r="29" spans="1:7" ht="15.75" thickBot="1"/>
    <row r="30" spans="1:7">
      <c r="A30" s="29" t="s">
        <v>59</v>
      </c>
      <c r="B30" s="55" t="s">
        <v>60</v>
      </c>
      <c r="C30" s="56"/>
      <c r="D30" s="30" t="s">
        <v>65</v>
      </c>
      <c r="E30" s="30" t="s">
        <v>64</v>
      </c>
      <c r="F30" s="30" t="s">
        <v>62</v>
      </c>
      <c r="G30" s="31" t="s">
        <v>66</v>
      </c>
    </row>
    <row r="31" spans="1:7" ht="15.75" thickBot="1">
      <c r="A31" s="32">
        <v>1</v>
      </c>
      <c r="B31" s="57" t="s">
        <v>73</v>
      </c>
      <c r="C31" s="57"/>
      <c r="D31" s="28" t="s">
        <v>61</v>
      </c>
      <c r="E31" s="27">
        <v>16</v>
      </c>
      <c r="F31" s="27">
        <v>1400</v>
      </c>
      <c r="G31" s="33">
        <f>F31*E31</f>
        <v>22400</v>
      </c>
    </row>
    <row r="32" spans="1:7" ht="15.75" thickBot="1">
      <c r="A32" s="58" t="s">
        <v>63</v>
      </c>
      <c r="B32" s="59"/>
      <c r="C32" s="59"/>
      <c r="D32" s="59"/>
      <c r="E32" s="59"/>
      <c r="F32" s="59"/>
      <c r="G32" s="26">
        <f>SUM(G31:G31)</f>
        <v>22400</v>
      </c>
    </row>
    <row r="35" spans="1:6" ht="15.75">
      <c r="A35" s="54" t="s">
        <v>36</v>
      </c>
      <c r="B35" s="54"/>
      <c r="C35" s="54"/>
      <c r="D35" s="54"/>
      <c r="E35" s="54"/>
      <c r="F35" s="54"/>
    </row>
    <row r="36" spans="1:6" ht="15.75">
      <c r="A36" s="16">
        <v>1</v>
      </c>
      <c r="B36" s="48" t="s">
        <v>37</v>
      </c>
      <c r="C36" s="48"/>
      <c r="D36" s="48"/>
      <c r="E36" s="48"/>
      <c r="F36" s="48"/>
    </row>
    <row r="37" spans="1:6" ht="15.75">
      <c r="A37" s="16">
        <v>2</v>
      </c>
      <c r="B37" s="53" t="s">
        <v>38</v>
      </c>
      <c r="C37" s="53"/>
      <c r="D37" s="53"/>
      <c r="E37" s="53"/>
      <c r="F37" s="53"/>
    </row>
    <row r="38" spans="1:6" ht="15.75">
      <c r="A38" s="16">
        <v>3</v>
      </c>
      <c r="B38" s="53" t="s">
        <v>39</v>
      </c>
      <c r="C38" s="53"/>
      <c r="D38" s="53"/>
      <c r="E38" s="53"/>
      <c r="F38" s="53"/>
    </row>
    <row r="39" spans="1:6" ht="32.1" customHeight="1">
      <c r="A39" s="16">
        <v>4</v>
      </c>
      <c r="B39" s="53" t="s">
        <v>40</v>
      </c>
      <c r="C39" s="53"/>
      <c r="D39" s="53"/>
      <c r="E39" s="53"/>
      <c r="F39" s="53"/>
    </row>
    <row r="40" spans="1:6" ht="15.75">
      <c r="A40" s="16">
        <v>5</v>
      </c>
      <c r="B40" s="48" t="s">
        <v>41</v>
      </c>
      <c r="C40" s="48"/>
      <c r="D40" s="48"/>
      <c r="E40" s="48"/>
      <c r="F40" s="48"/>
    </row>
    <row r="41" spans="1:6" ht="15.75">
      <c r="A41" s="16">
        <v>6</v>
      </c>
      <c r="B41" s="48" t="s">
        <v>42</v>
      </c>
      <c r="C41" s="48"/>
      <c r="D41" s="48"/>
      <c r="E41" s="48"/>
      <c r="F41" s="48"/>
    </row>
    <row r="42" spans="1:6" ht="15.75">
      <c r="A42" s="16">
        <v>7</v>
      </c>
      <c r="B42" s="48" t="s">
        <v>43</v>
      </c>
      <c r="C42" s="48"/>
      <c r="D42" s="48"/>
      <c r="E42" s="48"/>
      <c r="F42" s="48"/>
    </row>
    <row r="43" spans="1:6" ht="15.75">
      <c r="A43" s="16">
        <v>8</v>
      </c>
      <c r="B43" s="48" t="s">
        <v>44</v>
      </c>
      <c r="C43" s="48"/>
      <c r="D43" s="48"/>
      <c r="E43" s="48"/>
      <c r="F43" s="48"/>
    </row>
  </sheetData>
  <mergeCells count="47">
    <mergeCell ref="A4:B4"/>
    <mergeCell ref="C4:G4"/>
    <mergeCell ref="A5:G5"/>
    <mergeCell ref="A8:G8"/>
    <mergeCell ref="B11:C11"/>
    <mergeCell ref="B9:C9"/>
    <mergeCell ref="G6:G7"/>
    <mergeCell ref="B10:C10"/>
    <mergeCell ref="A1:B1"/>
    <mergeCell ref="C1:G1"/>
    <mergeCell ref="A2:B2"/>
    <mergeCell ref="C2:G2"/>
    <mergeCell ref="A3:B3"/>
    <mergeCell ref="C3:G3"/>
    <mergeCell ref="B12:C12"/>
    <mergeCell ref="B13:C13"/>
    <mergeCell ref="A14:G14"/>
    <mergeCell ref="B15:C15"/>
    <mergeCell ref="A6:B7"/>
    <mergeCell ref="C6:E7"/>
    <mergeCell ref="F6:F7"/>
    <mergeCell ref="B17:C17"/>
    <mergeCell ref="B16:C16"/>
    <mergeCell ref="G27:G28"/>
    <mergeCell ref="B27:D28"/>
    <mergeCell ref="B24:D24"/>
    <mergeCell ref="B25:D25"/>
    <mergeCell ref="B26:D26"/>
    <mergeCell ref="B23:C23"/>
    <mergeCell ref="B18:C18"/>
    <mergeCell ref="B19:C19"/>
    <mergeCell ref="B20:C20"/>
    <mergeCell ref="A27:A28"/>
    <mergeCell ref="B37:F37"/>
    <mergeCell ref="B38:F38"/>
    <mergeCell ref="B39:F39"/>
    <mergeCell ref="B40:F40"/>
    <mergeCell ref="A35:F35"/>
    <mergeCell ref="B36:F36"/>
    <mergeCell ref="B30:C30"/>
    <mergeCell ref="B31:C31"/>
    <mergeCell ref="A32:F32"/>
    <mergeCell ref="B42:F42"/>
    <mergeCell ref="B43:F43"/>
    <mergeCell ref="B41:F41"/>
    <mergeCell ref="B21:C21"/>
    <mergeCell ref="B22:C22"/>
  </mergeCells>
  <hyperlinks>
    <hyperlink ref="B25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2025-05-29T05:23:28Z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